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ennifer Segura\Downloads\"/>
    </mc:Choice>
  </mc:AlternateContent>
  <bookViews>
    <workbookView xWindow="0" yWindow="0" windowWidth="20490" windowHeight="7650" firstSheet="1" activeTab="3"/>
  </bookViews>
  <sheets>
    <sheet name="Fiscalización, Riesgo y Lavado" sheetId="1" r:id="rId1"/>
    <sheet name="Asistencia Técnica" sheetId="2" r:id="rId2"/>
    <sheet name="Educación Inicial" sheetId="6" r:id="rId3"/>
    <sheet name="Promocion e incorp.Coop." sheetId="7" r:id="rId4"/>
  </sheets>
  <externalReferences>
    <externalReference r:id="rId5"/>
  </externalReferences>
  <definedNames>
    <definedName name="_xlnm.Print_Area" localSheetId="1">'Asistencia Técnica'!$A$1:$J$48</definedName>
    <definedName name="_xlnm.Print_Area" localSheetId="2">'Educación Inicial'!$A$1:$J$51</definedName>
    <definedName name="_xlnm.Print_Area" localSheetId="0">'Fiscalización, Riesgo y Lavado'!$A$1:$J$49</definedName>
    <definedName name="_xlnm.Print_Area" localSheetId="3">'Promocion e incorp.Coop.'!$A$1:$J$49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1" l="1"/>
  <c r="H30" i="1"/>
  <c r="G29" i="1"/>
  <c r="G30" i="1"/>
  <c r="J29" i="7" l="1"/>
  <c r="I29" i="7"/>
  <c r="I25" i="7"/>
  <c r="C16" i="7"/>
  <c r="J29" i="6"/>
  <c r="I29" i="6"/>
  <c r="I25" i="6"/>
  <c r="C16" i="6"/>
  <c r="J29" i="2" l="1"/>
  <c r="I29" i="2"/>
  <c r="I25" i="2"/>
  <c r="C16" i="2"/>
  <c r="I25" i="1" l="1"/>
  <c r="J29" i="1"/>
  <c r="I29" i="1"/>
  <c r="C16" i="1"/>
</calcChain>
</file>

<file path=xl/sharedStrings.xml><?xml version="1.0" encoding="utf-8"?>
<sst xmlns="http://schemas.openxmlformats.org/spreadsheetml/2006/main" count="280" uniqueCount="87">
  <si>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</si>
  <si>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</si>
  <si>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</si>
  <si>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</si>
  <si>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</si>
  <si>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</si>
  <si>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</si>
  <si>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</si>
  <si>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</si>
  <si>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</si>
  <si>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</si>
  <si>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</si>
  <si>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</si>
  <si>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</si>
  <si>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</si>
  <si>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</si>
  <si>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</si>
  <si>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</si>
  <si>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</si>
  <si>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</si>
  <si>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</si>
  <si>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</si>
  <si>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</si>
  <si>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</si>
  <si>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</si>
  <si>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</si>
  <si>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</si>
  <si>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</si>
  <si>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</si>
  <si>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</si>
  <si>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</si>
  <si>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</si>
  <si>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</si>
  <si>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</si>
  <si>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</si>
  <si>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</si>
  <si>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</si>
  <si>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</si>
  <si>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</si>
  <si>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</si>
  <si>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</si>
  <si>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</si>
  <si>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</si>
  <si>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</si>
  <si>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</si>
  <si>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</si>
  <si>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</si>
  <si>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</si>
  <si>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</si>
  <si>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</si>
  <si>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</si>
  <si>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</si>
  <si>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</si>
  <si>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Administracion Publica Transparente, eficiente y orientada</t>
  </si>
  <si>
    <t xml:space="preserve">Documentos en los que se presentan y analizan las mediciones oficiales para garantizar el correcto funcionamiento y desarrollo del sector cooperativo, mediante la fiscalización. Asesoría técnica y la capacitación.
</t>
  </si>
  <si>
    <t>Informes publicados referente a la cantidad Cooperativas inspeccionadas y certificaciones emitidas</t>
  </si>
  <si>
    <t>Cooperativas reciben asistencias técnicas</t>
  </si>
  <si>
    <t>Informes publicados referente a la cantidad de Cooperativas 
supervisadas</t>
  </si>
  <si>
    <t>5143  INSTITUTO DE  DESARROLLO Y CREDITO COOPERATIVO (IDECOOP)</t>
  </si>
  <si>
    <t>FOMENTO Y DESARROLLO COOPERATIVO</t>
  </si>
  <si>
    <t>Este programa es el responsable de formar y fortalecer cooperativas a traves de la promocion movimiento cooperativo nacional.</t>
  </si>
  <si>
    <t>El Sector Cooperativo Nacional</t>
  </si>
  <si>
    <t>Mejoramiento sostenido de las competencias y gestion de movimiento cooperativo nacional.</t>
  </si>
  <si>
    <t>Fomento y Desarrollo Cooperativo</t>
  </si>
  <si>
    <t>Supervisión y Fiscalización,  supervision de Riesgo y Prevención de Lavado de Activos</t>
  </si>
  <si>
    <t>COOPERATIVAS CON PROCESOS DE SUPERVISION Y FISCALIZACION PROACTIVOS</t>
  </si>
  <si>
    <t>Documentos en los que se presentan y analizan las cantidad de Cooperativas que recibieron asesorias tecnicas</t>
  </si>
  <si>
    <t>cooperativas y grupos de interés reciben actividades educativas</t>
  </si>
  <si>
    <t>Documentos en los que se presentan y analizan la implementación de programas de fortalecimiento para educacion inicial para grupos cooperativos y educación continua para cooperativas incorporadas
supervisadas</t>
  </si>
  <si>
    <t>Informes publicados referente a implementacion programa de fortalecimiento a las estructuras educactivas de las cooperativas
supervisadas</t>
  </si>
  <si>
    <t>Cooperativas y grupos de interés reciben actividades educativas</t>
  </si>
  <si>
    <t xml:space="preserve">Documentos que se presentan y analizan las certificaciones y decretos de incorporación emitidos </t>
  </si>
  <si>
    <t>Cooperativas reciben certificación para su creación e incorporación</t>
  </si>
  <si>
    <t>Instalación del sistema contable que poseen las cooperativas, verificacion de los sistemas contables, supervición de los controles, acompañmientos al Presidente Adiministrador para las intervenciones.</t>
  </si>
  <si>
    <t xml:space="preserve">Emisisón de Certificados, conocimiento de la situaciación  operativos de las cooperativas visitadas, reuniones con directoresde cooperativas con la finalidad de aclarar las situaciones con los Estados Financieros. se fomento la cultura  de cumplimiento en todas las cooperativas en cuantao al riesgo y prevencion de lavado de activos.                                                      </t>
  </si>
  <si>
    <t>Mediante el plan de educación inicial que se impartió a las cooperativas en procesos de formación, logramos educar sobre los principios básicos y filosóficos del cooperativismo, siendo este el objetivo fundamental, así como la revisión de los protocolos a seguir para completar expediente requerido para incorporación de cooperativas. Los grupos educados adquirieron los conocimientos necesarios para poder constituirse como una empresa social y solidaria a fin de mejorar su calidad de vida. Esto genera un impacto sobre 1,065 personas de manera directa y 5,325 beneficiarios indirectos, esto fue realizado a través de los 12 centros regionales a nivel nacional.</t>
  </si>
  <si>
    <t xml:space="preserve">Mediante el plan de Incorporación de cooperativas que se implementa en la institución, logramos incorporar cooperativas 111 cooperativas de varias tipologías (agropecuarias, producción y trabajo, así como ahorro y crédito). Este valor representa un 139% de ejecución del 1er trimestre.  Con esta incorporación se benefician de manera directa 2,715 personas, así como 13,575 de manera indirecta.
</t>
  </si>
  <si>
    <t>Teresita Gonzalez</t>
  </si>
  <si>
    <t>Directora de Planificacion y Desarrollo</t>
  </si>
  <si>
    <t xml:space="preserve"> Presupuesto Semestral</t>
  </si>
  <si>
    <t>Programación Semestral</t>
  </si>
  <si>
    <t>Ejecución Semestral</t>
  </si>
  <si>
    <t>Informe de Evaluación Julio-Diciembre  2023 de las Metas Físicas-Financieras</t>
  </si>
  <si>
    <t>No hubo causa del desvio.</t>
  </si>
  <si>
    <t xml:space="preserve">Cooperativas no localizadas.
Cancelación de las visitas programadas por parte de los órganos principal de las Cooperativas.
Poca disponibilidad de transporte.
</t>
  </si>
  <si>
    <t xml:space="preserve">Debilidades con relación a la Educación a Cooperativas nuevas debido a que la Gerencia de Educación carece de herramientas tecnológicas para dinamizar el trabajo. 
En ese mismo orden en algunas ocasiones se han presentado dificultad con el transporte, al igual que el presupuesto es muy limitado para poder desarrollar la educación al 100%. 
Además, muchos grupos también se quedan atrás a pesar de nuestra insistencia por capacitarle por diferentes medios y horarios.
</t>
  </si>
  <si>
    <t xml:space="preserve">Falta de Infraestructura Tecnológica robusta
Falta de capacitación continua para el personal técnico
Falta de Equipos Tecnológicos 
Falta de espacio físico adecuado para ofrecer las atenciones pertinentes a los Grupos Cooperativos
Falta de logística para la ejecución de los trabajos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</si>
</sst>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dd/mm/yyyy;@"/>
    <numFmt numFmtId="166" formatCode="[$-10409]#,##0;\-#,##0"/>
    <numFmt numFmtId="167" formatCode="[$-10409]#,##0.00;\-#,##0.00"/>
    <numFmt numFmtId="168" formatCode="[$-10409]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1"/>
      <name val="Berlin Sans FB Demi"/>
      <family val="2"/>
    </font>
    <font>
      <sz val="11"/>
      <name val="Berlin Sans FB Dem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6" fontId="17" fillId="0" borderId="28" xfId="0" applyNumberFormat="1" applyFont="1" applyBorder="1" applyAlignment="1" applyProtection="1">
      <alignment horizontal="center" vertical="center" wrapText="1" readingOrder="1"/>
      <protection locked="0"/>
    </xf>
    <xf numFmtId="167" fontId="17" fillId="0" borderId="28" xfId="0" applyNumberFormat="1" applyFont="1" applyBorder="1" applyAlignment="1" applyProtection="1">
      <alignment horizontal="center" vertical="center" wrapText="1" readingOrder="1"/>
      <protection locked="0"/>
    </xf>
    <xf numFmtId="10" fontId="17" fillId="7" borderId="28" xfId="2" applyNumberFormat="1" applyFont="1" applyFill="1" applyBorder="1" applyAlignment="1" applyProtection="1">
      <alignment horizontal="center" vertical="center" wrapText="1" readingOrder="1"/>
      <protection locked="0"/>
    </xf>
    <xf numFmtId="168"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6" fontId="17" fillId="0" borderId="34" xfId="0" applyNumberFormat="1" applyFont="1" applyBorder="1" applyAlignment="1" applyProtection="1">
      <alignment horizontal="center" vertical="center" wrapText="1" readingOrder="1"/>
      <protection locked="0"/>
    </xf>
    <xf numFmtId="167"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Border="1" applyAlignment="1" applyProtection="1">
      <alignment horizontal="left" vertical="center" wrapText="1"/>
      <protection locked="0"/>
    </xf>
    <xf numFmtId="165"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9" borderId="17" xfId="0" applyFont="1" applyFill="1" applyBorder="1" applyAlignment="1" applyProtection="1">
      <alignment vertical="center" wrapText="1"/>
      <protection locked="0"/>
    </xf>
    <xf numFmtId="0" fontId="14" fillId="0" borderId="0" xfId="0" applyFont="1" applyBorder="1" applyProtection="1">
      <protection locked="0"/>
    </xf>
    <xf numFmtId="164" fontId="11" fillId="0" borderId="0" xfId="1" applyFont="1" applyFill="1" applyBorder="1" applyAlignment="1" applyProtection="1">
      <alignment vertical="center" wrapText="1" readingOrder="1"/>
      <protection locked="0"/>
    </xf>
    <xf numFmtId="164" fontId="11" fillId="0" borderId="0" xfId="1" applyFont="1" applyBorder="1" applyProtection="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2" fillId="0" borderId="0" xfId="0" applyFont="1" applyFill="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6" borderId="25"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4" fillId="0" borderId="39" xfId="0" applyFont="1" applyBorder="1" applyAlignment="1" applyProtection="1">
      <alignment horizontal="center"/>
      <protection locked="0"/>
    </xf>
    <xf numFmtId="0" fontId="25" fillId="0" borderId="0" xfId="0" applyFont="1" applyAlignment="1" applyProtection="1">
      <alignment horizontal="center"/>
      <protection locked="0"/>
    </xf>
    <xf numFmtId="0" fontId="10"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2"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60">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1</xdr:col>
      <xdr:colOff>1039091</xdr:colOff>
      <xdr:row>42</xdr:row>
      <xdr:rowOff>74221</xdr:rowOff>
    </xdr:from>
    <xdr:to>
      <xdr:col>3</xdr:col>
      <xdr:colOff>95497</xdr:colOff>
      <xdr:row>47</xdr:row>
      <xdr:rowOff>165636</xdr:rowOff>
    </xdr:to>
    <xdr:pic>
      <xdr:nvPicPr>
        <xdr:cNvPr id="4" name="Imagen 3"/>
        <xdr:cNvPicPr/>
      </xdr:nvPicPr>
      <xdr:blipFill rotWithShape="1">
        <a:blip xmlns:r="http://schemas.openxmlformats.org/officeDocument/2006/relationships" r:embed="rId2"/>
        <a:srcRect l="38262" t="46031" r="49794" b="39325"/>
        <a:stretch/>
      </xdr:blipFill>
      <xdr:spPr bwMode="auto">
        <a:xfrm>
          <a:off x="2572987" y="14188539"/>
          <a:ext cx="1295400" cy="10191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284513</xdr:colOff>
      <xdr:row>42</xdr:row>
      <xdr:rowOff>49480</xdr:rowOff>
    </xdr:from>
    <xdr:to>
      <xdr:col>7</xdr:col>
      <xdr:colOff>619496</xdr:colOff>
      <xdr:row>44</xdr:row>
      <xdr:rowOff>173676</xdr:rowOff>
    </xdr:to>
    <xdr:pic>
      <xdr:nvPicPr>
        <xdr:cNvPr id="5" name="Imagen 4"/>
        <xdr:cNvPicPr/>
      </xdr:nvPicPr>
      <xdr:blipFill rotWithShape="1">
        <a:blip xmlns:r="http://schemas.openxmlformats.org/officeDocument/2006/relationships" r:embed="rId2"/>
        <a:srcRect l="50294" t="40146" r="35656" b="53148"/>
        <a:stretch/>
      </xdr:blipFill>
      <xdr:spPr bwMode="auto">
        <a:xfrm>
          <a:off x="4972792" y="14163798"/>
          <a:ext cx="2895600" cy="4953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1</xdr:col>
      <xdr:colOff>1295400</xdr:colOff>
      <xdr:row>41</xdr:row>
      <xdr:rowOff>88900</xdr:rowOff>
    </xdr:from>
    <xdr:to>
      <xdr:col>3</xdr:col>
      <xdr:colOff>165100</xdr:colOff>
      <xdr:row>46</xdr:row>
      <xdr:rowOff>155575</xdr:rowOff>
    </xdr:to>
    <xdr:pic>
      <xdr:nvPicPr>
        <xdr:cNvPr id="3" name="Imagen 2"/>
        <xdr:cNvPicPr/>
      </xdr:nvPicPr>
      <xdr:blipFill rotWithShape="1">
        <a:blip xmlns:r="http://schemas.openxmlformats.org/officeDocument/2006/relationships" r:embed="rId2"/>
        <a:srcRect l="38262" t="46031" r="49794" b="39325"/>
        <a:stretch/>
      </xdr:blipFill>
      <xdr:spPr bwMode="auto">
        <a:xfrm>
          <a:off x="2832100" y="13335000"/>
          <a:ext cx="1295400" cy="10191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215900</xdr:colOff>
      <xdr:row>41</xdr:row>
      <xdr:rowOff>76200</xdr:rowOff>
    </xdr:from>
    <xdr:to>
      <xdr:col>8</xdr:col>
      <xdr:colOff>558800</xdr:colOff>
      <xdr:row>44</xdr:row>
      <xdr:rowOff>0</xdr:rowOff>
    </xdr:to>
    <xdr:pic>
      <xdr:nvPicPr>
        <xdr:cNvPr id="4" name="Imagen 3"/>
        <xdr:cNvPicPr/>
      </xdr:nvPicPr>
      <xdr:blipFill rotWithShape="1">
        <a:blip xmlns:r="http://schemas.openxmlformats.org/officeDocument/2006/relationships" r:embed="rId2"/>
        <a:srcRect l="50294" t="40146" r="35656" b="53148"/>
        <a:stretch/>
      </xdr:blipFill>
      <xdr:spPr bwMode="auto">
        <a:xfrm>
          <a:off x="5943600" y="13322300"/>
          <a:ext cx="2895600" cy="49530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2</xdr:col>
      <xdr:colOff>381001</xdr:colOff>
      <xdr:row>42</xdr:row>
      <xdr:rowOff>100263</xdr:rowOff>
    </xdr:from>
    <xdr:to>
      <xdr:col>3</xdr:col>
      <xdr:colOff>824164</xdr:colOff>
      <xdr:row>47</xdr:row>
      <xdr:rowOff>166938</xdr:rowOff>
    </xdr:to>
    <xdr:pic>
      <xdr:nvPicPr>
        <xdr:cNvPr id="3" name="Imagen 2"/>
        <xdr:cNvPicPr/>
      </xdr:nvPicPr>
      <xdr:blipFill rotWithShape="1">
        <a:blip xmlns:r="http://schemas.openxmlformats.org/officeDocument/2006/relationships" r:embed="rId2"/>
        <a:srcRect l="38262" t="46031" r="49794" b="39325"/>
        <a:stretch/>
      </xdr:blipFill>
      <xdr:spPr bwMode="auto">
        <a:xfrm>
          <a:off x="2767264" y="15731289"/>
          <a:ext cx="1295400" cy="10191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150395</xdr:colOff>
      <xdr:row>43</xdr:row>
      <xdr:rowOff>80210</xdr:rowOff>
    </xdr:from>
    <xdr:to>
      <xdr:col>8</xdr:col>
      <xdr:colOff>489285</xdr:colOff>
      <xdr:row>46</xdr:row>
      <xdr:rowOff>4010</xdr:rowOff>
    </xdr:to>
    <xdr:pic>
      <xdr:nvPicPr>
        <xdr:cNvPr id="4" name="Imagen 3"/>
        <xdr:cNvPicPr/>
      </xdr:nvPicPr>
      <xdr:blipFill rotWithShape="1">
        <a:blip xmlns:r="http://schemas.openxmlformats.org/officeDocument/2006/relationships" r:embed="rId2"/>
        <a:srcRect l="50294" t="40146" r="35656" b="53148"/>
        <a:stretch/>
      </xdr:blipFill>
      <xdr:spPr bwMode="auto">
        <a:xfrm>
          <a:off x="5153527" y="15901736"/>
          <a:ext cx="2895600" cy="49530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2</xdr:col>
      <xdr:colOff>635000</xdr:colOff>
      <xdr:row>41</xdr:row>
      <xdr:rowOff>139700</xdr:rowOff>
    </xdr:from>
    <xdr:to>
      <xdr:col>4</xdr:col>
      <xdr:colOff>165100</xdr:colOff>
      <xdr:row>47</xdr:row>
      <xdr:rowOff>15875</xdr:rowOff>
    </xdr:to>
    <xdr:pic>
      <xdr:nvPicPr>
        <xdr:cNvPr id="3" name="Imagen 2"/>
        <xdr:cNvPicPr/>
      </xdr:nvPicPr>
      <xdr:blipFill rotWithShape="1">
        <a:blip xmlns:r="http://schemas.openxmlformats.org/officeDocument/2006/relationships" r:embed="rId2"/>
        <a:srcRect l="38262" t="46031" r="49794" b="39325"/>
        <a:stretch/>
      </xdr:blipFill>
      <xdr:spPr bwMode="auto">
        <a:xfrm>
          <a:off x="3022600" y="13690600"/>
          <a:ext cx="1295400" cy="10191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330200</xdr:colOff>
      <xdr:row>41</xdr:row>
      <xdr:rowOff>63500</xdr:rowOff>
    </xdr:from>
    <xdr:to>
      <xdr:col>8</xdr:col>
      <xdr:colOff>673100</xdr:colOff>
      <xdr:row>43</xdr:row>
      <xdr:rowOff>177800</xdr:rowOff>
    </xdr:to>
    <xdr:pic>
      <xdr:nvPicPr>
        <xdr:cNvPr id="4" name="Imagen 3"/>
        <xdr:cNvPicPr/>
      </xdr:nvPicPr>
      <xdr:blipFill rotWithShape="1">
        <a:blip xmlns:r="http://schemas.openxmlformats.org/officeDocument/2006/relationships" r:embed="rId2"/>
        <a:srcRect l="50294" t="40146" r="35656" b="53148"/>
        <a:stretch/>
      </xdr:blipFill>
      <xdr:spPr bwMode="auto">
        <a:xfrm>
          <a:off x="5334000" y="13614400"/>
          <a:ext cx="2895600" cy="4953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0</xdr:colOff>
      <xdr:row>42</xdr:row>
      <xdr:rowOff>0</xdr:rowOff>
    </xdr:from>
    <xdr:to>
      <xdr:col>15</xdr:col>
      <xdr:colOff>609600</xdr:colOff>
      <xdr:row>44</xdr:row>
      <xdr:rowOff>114300</xdr:rowOff>
    </xdr:to>
    <xdr:pic>
      <xdr:nvPicPr>
        <xdr:cNvPr id="5" name="Imagen 4"/>
        <xdr:cNvPicPr/>
      </xdr:nvPicPr>
      <xdr:blipFill rotWithShape="1">
        <a:blip xmlns:r="http://schemas.openxmlformats.org/officeDocument/2006/relationships" r:embed="rId2"/>
        <a:srcRect l="50294" t="40146" r="35656" b="53148"/>
        <a:stretch/>
      </xdr:blipFill>
      <xdr:spPr bwMode="auto">
        <a:xfrm>
          <a:off x="10782300" y="13741400"/>
          <a:ext cx="2895600" cy="495300"/>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calculatedColumnFormula>534+1274</calculatedColumnFormula>
    </tableColumn>
    <tableColumn id="10" name="Financiera_x000a_(D)" dataDxfId="49">
      <calculatedColumnFormula>1700000+900000</calculatedColumnFormula>
    </tableColumn>
    <tableColumn id="5" name="Física _x000a_(E)" dataDxfId="48">
      <calculatedColumnFormula>435+224</calculatedColumnFormula>
    </tableColumn>
    <tableColumn id="6" name="Financiera _x000a_ (F)" dataDxfId="47">
      <calculatedColumnFormula>398050+413998.78</calculatedColumnFormula>
    </tableColumn>
    <tableColumn id="7" name="Física _x000a_(%)_x000a_ G=E/C" dataDxfId="46">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calculatedColumnFormula>49+72+78</calculatedColumnFormula>
    </tableColumn>
    <tableColumn id="6" name="Financiera _x000a_ (F)" dataDxfId="32">
      <calculatedColumnFormula>915126.6+2073552.5+343383.62</calculatedColumnFormula>
    </tableColumn>
    <tableColumn id="7" name="Física _x000a_(%)_x000a_ G=E/C" dataDxfId="31">
      <calculatedColumnFormula>IF(G29&gt;0,G29/C29,0)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calculatedColumnFormula>49+72+78</calculatedColumnFormula>
    </tableColumn>
    <tableColumn id="6" name="Financiera _x000a_ (F)" dataDxfId="17">
      <calculatedColumnFormula>915126.6+2073552.5+343383.62</calculatedColumnFormula>
    </tableColumn>
    <tableColumn id="7" name="Física _x000a_(%)_x000a_ G=E/C" dataDxfId="16">
      <calculatedColumnFormula>IF(G29&gt;0,G29/C29,0)</calculatedColumnFormula>
    </tableColumn>
    <tableColumn id="8" name="Financiero _x000a_(%) _x000a_H=F/D" dataDxfId="15">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4" name="Tabla1345" displayName="Tabla1345"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O49"/>
  <sheetViews>
    <sheetView view="pageBreakPreview" zoomScale="77" zoomScaleNormal="85" zoomScaleSheetLayoutView="77" workbookViewId="0">
      <selection activeCell="L46" sqref="L46"/>
    </sheetView>
  </sheetViews>
  <sheetFormatPr baseColWidth="10" defaultColWidth="11.42578125" defaultRowHeight="15" x14ac:dyDescent="0.25"/>
  <cols>
    <col min="1" max="1" width="23" style="6" customWidth="1"/>
    <col min="2" max="2" width="20.7109375" style="6" customWidth="1"/>
    <col min="3" max="3" width="12.7109375" style="6" customWidth="1"/>
    <col min="4" max="4" width="13.7109375" style="6" bestFit="1" customWidth="1"/>
    <col min="5" max="10" width="12.7109375" style="6" customWidth="1"/>
    <col min="11" max="11" width="11.42578125" style="6"/>
  </cols>
  <sheetData>
    <row r="1" spans="1:11" ht="36" customHeight="1" thickBot="1" x14ac:dyDescent="0.3">
      <c r="A1" s="25"/>
      <c r="B1" s="74" t="s">
        <v>82</v>
      </c>
      <c r="C1" s="75"/>
      <c r="D1" s="75"/>
      <c r="E1" s="75"/>
      <c r="F1" s="75"/>
      <c r="G1" s="75"/>
      <c r="H1" s="75"/>
      <c r="I1" s="75"/>
      <c r="J1" s="76"/>
      <c r="K1" s="1"/>
    </row>
    <row r="2" spans="1:11" ht="21.75" thickBot="1" x14ac:dyDescent="0.3">
      <c r="A2" s="26"/>
      <c r="B2" s="77" t="s">
        <v>0</v>
      </c>
      <c r="C2" s="78"/>
      <c r="D2" s="77" t="s">
        <v>1</v>
      </c>
      <c r="E2" s="79"/>
      <c r="F2" s="79"/>
      <c r="G2" s="78"/>
      <c r="H2" s="80"/>
      <c r="I2" s="2" t="s">
        <v>2</v>
      </c>
      <c r="J2" s="3" t="s">
        <v>3</v>
      </c>
      <c r="K2" s="1"/>
    </row>
    <row r="3" spans="1:11" ht="21.75" thickBot="1" x14ac:dyDescent="0.3">
      <c r="A3" s="27"/>
      <c r="B3" s="81"/>
      <c r="C3" s="82"/>
      <c r="D3" s="81"/>
      <c r="E3" s="82"/>
      <c r="F3" s="82"/>
      <c r="G3" s="82"/>
      <c r="H3" s="83"/>
      <c r="I3" s="31"/>
      <c r="J3" s="32"/>
      <c r="K3" s="1"/>
    </row>
    <row r="4" spans="1:11" x14ac:dyDescent="0.25">
      <c r="A4" s="70"/>
      <c r="B4" s="71"/>
      <c r="C4" s="71"/>
      <c r="D4" s="72"/>
      <c r="E4" s="72"/>
      <c r="F4" s="72"/>
      <c r="G4" s="72"/>
      <c r="H4" s="72"/>
      <c r="I4" s="71"/>
      <c r="J4" s="73"/>
      <c r="K4" s="1"/>
    </row>
    <row r="5" spans="1:11" ht="3" customHeight="1" x14ac:dyDescent="0.25">
      <c r="A5" s="87"/>
      <c r="B5" s="88"/>
      <c r="C5" s="88"/>
      <c r="D5" s="88"/>
      <c r="E5" s="88"/>
      <c r="F5" s="88"/>
      <c r="G5" s="88"/>
      <c r="H5" s="88"/>
      <c r="I5" s="88"/>
      <c r="J5" s="89"/>
      <c r="K5" s="1"/>
    </row>
    <row r="6" spans="1:11" ht="15.75" x14ac:dyDescent="0.25">
      <c r="A6" s="37" t="s">
        <v>4</v>
      </c>
      <c r="B6" s="38"/>
      <c r="C6" s="38"/>
      <c r="D6" s="38"/>
      <c r="E6" s="38"/>
      <c r="F6" s="38"/>
      <c r="G6" s="38"/>
      <c r="H6" s="38"/>
      <c r="I6" s="38"/>
      <c r="J6" s="39"/>
      <c r="K6" s="1"/>
    </row>
    <row r="7" spans="1:11" ht="15.75" x14ac:dyDescent="0.25">
      <c r="A7" s="52" t="s">
        <v>5</v>
      </c>
      <c r="B7" s="53"/>
      <c r="C7" s="53"/>
      <c r="D7" s="53"/>
      <c r="E7" s="53"/>
      <c r="F7" s="53"/>
      <c r="G7" s="53"/>
      <c r="H7" s="53"/>
      <c r="I7" s="53"/>
      <c r="J7" s="54"/>
      <c r="K7" s="1"/>
    </row>
    <row r="8" spans="1:11" x14ac:dyDescent="0.25">
      <c r="A8" s="4" t="s">
        <v>6</v>
      </c>
      <c r="B8" s="47" t="s">
        <v>58</v>
      </c>
      <c r="C8" s="48"/>
      <c r="D8" s="48"/>
      <c r="E8" s="48"/>
      <c r="F8" s="48"/>
      <c r="G8" s="48"/>
      <c r="H8" s="48"/>
      <c r="I8" s="48"/>
      <c r="J8" s="49"/>
      <c r="K8" s="1"/>
    </row>
    <row r="9" spans="1:11" ht="15" customHeight="1" x14ac:dyDescent="0.25">
      <c r="A9" s="28" t="s">
        <v>35</v>
      </c>
      <c r="B9" s="47" t="s">
        <v>48</v>
      </c>
      <c r="C9" s="48"/>
      <c r="D9" s="48"/>
      <c r="E9" s="48"/>
      <c r="F9" s="48"/>
      <c r="G9" s="48"/>
      <c r="H9" s="48"/>
      <c r="I9" s="48"/>
      <c r="J9" s="49"/>
      <c r="K9" s="1"/>
    </row>
    <row r="10" spans="1:11" x14ac:dyDescent="0.25">
      <c r="A10" s="28" t="s">
        <v>36</v>
      </c>
      <c r="B10" s="47" t="s">
        <v>49</v>
      </c>
      <c r="C10" s="48"/>
      <c r="D10" s="48"/>
      <c r="E10" s="48"/>
      <c r="F10" s="48"/>
      <c r="G10" s="48"/>
      <c r="H10" s="48"/>
      <c r="I10" s="48"/>
      <c r="J10" s="49"/>
      <c r="K10" s="1"/>
    </row>
    <row r="11" spans="1:11" ht="31.5" customHeight="1" x14ac:dyDescent="0.25">
      <c r="A11" s="4" t="s">
        <v>7</v>
      </c>
      <c r="B11" s="50" t="s">
        <v>50</v>
      </c>
      <c r="C11" s="50"/>
      <c r="D11" s="50"/>
      <c r="E11" s="50"/>
      <c r="F11" s="50"/>
      <c r="G11" s="50"/>
      <c r="H11" s="50"/>
      <c r="I11" s="50"/>
      <c r="J11" s="51"/>
    </row>
    <row r="12" spans="1:11" ht="47.25" customHeight="1" x14ac:dyDescent="0.25">
      <c r="A12" s="4" t="s">
        <v>8</v>
      </c>
      <c r="B12" s="50" t="s">
        <v>51</v>
      </c>
      <c r="C12" s="50"/>
      <c r="D12" s="50"/>
      <c r="E12" s="50"/>
      <c r="F12" s="50"/>
      <c r="G12" s="50"/>
      <c r="H12" s="50"/>
      <c r="I12" s="50"/>
      <c r="J12" s="51"/>
    </row>
    <row r="13" spans="1:11" ht="15.75" x14ac:dyDescent="0.25">
      <c r="A13" s="37" t="s">
        <v>9</v>
      </c>
      <c r="B13" s="38"/>
      <c r="C13" s="38"/>
      <c r="D13" s="38"/>
      <c r="E13" s="38"/>
      <c r="F13" s="38"/>
      <c r="G13" s="38"/>
      <c r="H13" s="38"/>
      <c r="I13" s="38"/>
      <c r="J13" s="39"/>
    </row>
    <row r="14" spans="1:11" ht="36.75" customHeight="1" x14ac:dyDescent="0.25">
      <c r="A14" s="4" t="s">
        <v>10</v>
      </c>
      <c r="B14" s="29">
        <v>1</v>
      </c>
      <c r="C14" s="86" t="s">
        <v>52</v>
      </c>
      <c r="D14" s="86"/>
      <c r="E14" s="86"/>
      <c r="F14" s="86"/>
      <c r="G14" s="86"/>
      <c r="H14" s="86"/>
      <c r="I14" s="86"/>
      <c r="J14" s="86"/>
    </row>
    <row r="15" spans="1:11" ht="26.25" customHeight="1" x14ac:dyDescent="0.25">
      <c r="A15" s="4" t="s">
        <v>11</v>
      </c>
      <c r="B15" s="7">
        <v>1.1000000000000001</v>
      </c>
      <c r="C15" s="86" t="s">
        <v>53</v>
      </c>
      <c r="D15" s="86"/>
      <c r="E15" s="86"/>
      <c r="F15" s="86"/>
      <c r="G15" s="86"/>
      <c r="H15" s="86"/>
      <c r="I15" s="86"/>
      <c r="J15" s="86"/>
    </row>
    <row r="16" spans="1:11" x14ac:dyDescent="0.25">
      <c r="A16" s="4" t="s">
        <v>12</v>
      </c>
      <c r="B16" s="8"/>
      <c r="C16" s="90" t="str">
        <f>IFERROR(VLOOKUP(B16,'[1]Validacion datos'!D8:E64,2,FALSE),"")</f>
        <v/>
      </c>
      <c r="D16" s="90"/>
      <c r="E16" s="90"/>
      <c r="F16" s="90"/>
      <c r="G16" s="90"/>
      <c r="H16" s="90"/>
      <c r="I16" s="90"/>
      <c r="J16" s="90"/>
    </row>
    <row r="17" spans="1:11" ht="15.75" x14ac:dyDescent="0.25">
      <c r="A17" s="37" t="s">
        <v>13</v>
      </c>
      <c r="B17" s="38"/>
      <c r="C17" s="38"/>
      <c r="D17" s="38"/>
      <c r="E17" s="38"/>
      <c r="F17" s="38"/>
      <c r="G17" s="38"/>
      <c r="H17" s="38"/>
      <c r="I17" s="38"/>
      <c r="J17" s="39"/>
    </row>
    <row r="18" spans="1:11" ht="29.25" customHeight="1" x14ac:dyDescent="0.25">
      <c r="A18" s="4" t="s">
        <v>14</v>
      </c>
      <c r="B18" s="50" t="s">
        <v>63</v>
      </c>
      <c r="C18" s="50"/>
      <c r="D18" s="50"/>
      <c r="E18" s="50"/>
      <c r="F18" s="50"/>
      <c r="G18" s="50"/>
      <c r="H18" s="50"/>
      <c r="I18" s="50"/>
      <c r="J18" s="51"/>
    </row>
    <row r="19" spans="1:11" ht="33" customHeight="1" x14ac:dyDescent="0.25">
      <c r="A19" s="9" t="s">
        <v>15</v>
      </c>
      <c r="B19" s="50" t="s">
        <v>60</v>
      </c>
      <c r="C19" s="50"/>
      <c r="D19" s="50"/>
      <c r="E19" s="50"/>
      <c r="F19" s="50"/>
      <c r="G19" s="50"/>
      <c r="H19" s="50"/>
      <c r="I19" s="50"/>
      <c r="J19" s="51"/>
    </row>
    <row r="20" spans="1:11" ht="34.5" customHeight="1" x14ac:dyDescent="0.25">
      <c r="A20" s="9" t="s">
        <v>16</v>
      </c>
      <c r="B20" s="50" t="s">
        <v>61</v>
      </c>
      <c r="C20" s="50"/>
      <c r="D20" s="50"/>
      <c r="E20" s="50"/>
      <c r="F20" s="50"/>
      <c r="G20" s="50"/>
      <c r="H20" s="50"/>
      <c r="I20" s="50"/>
      <c r="J20" s="51"/>
    </row>
    <row r="21" spans="1:11" ht="35.25" customHeight="1" x14ac:dyDescent="0.25">
      <c r="A21" s="9" t="s">
        <v>37</v>
      </c>
      <c r="B21" s="50" t="s">
        <v>62</v>
      </c>
      <c r="C21" s="50"/>
      <c r="D21" s="50"/>
      <c r="E21" s="50"/>
      <c r="F21" s="50"/>
      <c r="G21" s="50"/>
      <c r="H21" s="50"/>
      <c r="I21" s="50"/>
      <c r="J21" s="51"/>
      <c r="K21" s="1"/>
    </row>
    <row r="22" spans="1:11" ht="15.75" x14ac:dyDescent="0.25">
      <c r="A22" s="37" t="s">
        <v>17</v>
      </c>
      <c r="B22" s="38"/>
      <c r="C22" s="38"/>
      <c r="D22" s="38"/>
      <c r="E22" s="38"/>
      <c r="F22" s="38"/>
      <c r="G22" s="38"/>
      <c r="H22" s="38"/>
      <c r="I22" s="38"/>
      <c r="J22" s="39"/>
    </row>
    <row r="23" spans="1:11" ht="15.75" x14ac:dyDescent="0.25">
      <c r="A23" s="52" t="s">
        <v>18</v>
      </c>
      <c r="B23" s="53"/>
      <c r="C23" s="53"/>
      <c r="D23" s="53"/>
      <c r="E23" s="53"/>
      <c r="F23" s="53"/>
      <c r="G23" s="53"/>
      <c r="H23" s="53"/>
      <c r="I23" s="53"/>
      <c r="J23" s="54"/>
      <c r="K23" s="1"/>
    </row>
    <row r="24" spans="1:11" ht="15" customHeight="1" x14ac:dyDescent="0.25">
      <c r="A24" s="91" t="s">
        <v>19</v>
      </c>
      <c r="B24" s="63"/>
      <c r="C24" s="61" t="s">
        <v>20</v>
      </c>
      <c r="D24" s="62"/>
      <c r="E24" s="62"/>
      <c r="F24" s="62" t="s">
        <v>21</v>
      </c>
      <c r="G24" s="62"/>
      <c r="H24" s="63"/>
      <c r="I24" s="61" t="s">
        <v>22</v>
      </c>
      <c r="J24" s="92"/>
    </row>
    <row r="25" spans="1:11" x14ac:dyDescent="0.25">
      <c r="A25" s="57">
        <v>4915750</v>
      </c>
      <c r="B25" s="58"/>
      <c r="C25" s="67">
        <v>1649250</v>
      </c>
      <c r="D25" s="68"/>
      <c r="E25" s="69"/>
      <c r="F25" s="67">
        <v>1064250</v>
      </c>
      <c r="G25" s="68"/>
      <c r="H25" s="69"/>
      <c r="I25" s="59">
        <f>+IF(F25&gt;0,F25/C25,0)</f>
        <v>0.64529331514324695</v>
      </c>
      <c r="J25" s="60"/>
    </row>
    <row r="26" spans="1:11" ht="15.75" x14ac:dyDescent="0.25">
      <c r="A26" s="52" t="s">
        <v>23</v>
      </c>
      <c r="B26" s="53"/>
      <c r="C26" s="53"/>
      <c r="D26" s="53"/>
      <c r="E26" s="53"/>
      <c r="F26" s="53"/>
      <c r="G26" s="53"/>
      <c r="H26" s="53"/>
      <c r="I26" s="53"/>
      <c r="J26" s="54"/>
      <c r="K26" s="1"/>
    </row>
    <row r="27" spans="1:11" ht="29.25" customHeight="1" x14ac:dyDescent="0.25">
      <c r="A27" s="5"/>
      <c r="B27"/>
      <c r="C27" s="64" t="s">
        <v>79</v>
      </c>
      <c r="D27" s="65"/>
      <c r="E27" s="64" t="s">
        <v>80</v>
      </c>
      <c r="F27" s="65"/>
      <c r="G27" s="64" t="s">
        <v>81</v>
      </c>
      <c r="H27" s="64"/>
      <c r="I27" s="64" t="s">
        <v>24</v>
      </c>
      <c r="J27" s="66"/>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65.25" customHeight="1" x14ac:dyDescent="0.25">
      <c r="A29" s="13" t="s">
        <v>64</v>
      </c>
      <c r="B29" s="14" t="s">
        <v>55</v>
      </c>
      <c r="C29" s="15">
        <v>2573</v>
      </c>
      <c r="D29" s="16">
        <v>4915750</v>
      </c>
      <c r="E29" s="15">
        <v>765</v>
      </c>
      <c r="F29" s="16">
        <v>2315750</v>
      </c>
      <c r="G29" s="15">
        <f t="shared" ref="G29:G30" si="0">435+224</f>
        <v>659</v>
      </c>
      <c r="H29" s="16">
        <f t="shared" ref="H29:H30" si="1">398050+413998.78</f>
        <v>812048.78</v>
      </c>
      <c r="I29" s="17">
        <f>IF(G29&gt;0,G29/C29,0)</f>
        <v>0.25612125923047024</v>
      </c>
      <c r="J29" s="18">
        <f>IF(H29&gt;0,H29/D29,0)</f>
        <v>0.16519326247266439</v>
      </c>
    </row>
    <row r="30" spans="1:11" ht="33.75" customHeight="1" x14ac:dyDescent="0.25">
      <c r="A30" s="19"/>
      <c r="B30" s="20"/>
      <c r="C30" s="21"/>
      <c r="D30" s="22"/>
      <c r="E30" s="22"/>
      <c r="F30" s="22"/>
      <c r="G30" s="23">
        <f t="shared" si="0"/>
        <v>659</v>
      </c>
      <c r="H30" s="22">
        <f t="shared" si="1"/>
        <v>812048.78</v>
      </c>
      <c r="I30" s="17"/>
      <c r="J30" s="18"/>
    </row>
    <row r="31" spans="1:11" ht="15.75" x14ac:dyDescent="0.25">
      <c r="A31" s="37" t="s">
        <v>27</v>
      </c>
      <c r="B31" s="38"/>
      <c r="C31" s="38"/>
      <c r="D31" s="38"/>
      <c r="E31" s="38"/>
      <c r="F31" s="38"/>
      <c r="G31" s="38"/>
      <c r="H31" s="38"/>
      <c r="I31" s="38"/>
      <c r="J31" s="39"/>
    </row>
    <row r="32" spans="1:11" ht="15.75" x14ac:dyDescent="0.25">
      <c r="A32" s="52" t="s">
        <v>28</v>
      </c>
      <c r="B32" s="53"/>
      <c r="C32" s="53"/>
      <c r="D32" s="53"/>
      <c r="E32" s="53"/>
      <c r="F32" s="53"/>
      <c r="G32" s="53"/>
      <c r="H32" s="53"/>
      <c r="I32" s="53"/>
      <c r="J32" s="54"/>
      <c r="K32" s="1"/>
    </row>
    <row r="33" spans="1:15" x14ac:dyDescent="0.25">
      <c r="A33" s="24" t="s">
        <v>29</v>
      </c>
      <c r="B33" s="50" t="s">
        <v>65</v>
      </c>
      <c r="C33" s="50"/>
      <c r="D33" s="50"/>
      <c r="E33" s="50"/>
      <c r="F33" s="50"/>
      <c r="G33" s="50"/>
      <c r="H33" s="50"/>
      <c r="I33" s="50"/>
      <c r="J33" s="51"/>
    </row>
    <row r="34" spans="1:15" ht="46.5" customHeight="1" x14ac:dyDescent="0.25">
      <c r="A34" s="24" t="s">
        <v>30</v>
      </c>
      <c r="B34" s="50" t="s">
        <v>54</v>
      </c>
      <c r="C34" s="50"/>
      <c r="D34" s="50"/>
      <c r="E34" s="50"/>
      <c r="F34" s="50"/>
      <c r="G34" s="50"/>
      <c r="H34" s="50"/>
      <c r="I34" s="50"/>
      <c r="J34" s="51"/>
    </row>
    <row r="35" spans="1:15" ht="85.5" customHeight="1" x14ac:dyDescent="0.25">
      <c r="A35" s="24" t="s">
        <v>31</v>
      </c>
      <c r="B35" s="50" t="s">
        <v>74</v>
      </c>
      <c r="C35" s="50"/>
      <c r="D35" s="50"/>
      <c r="E35" s="50"/>
      <c r="F35" s="50"/>
      <c r="G35" s="50"/>
      <c r="H35" s="50"/>
      <c r="I35" s="50"/>
      <c r="J35" s="51"/>
      <c r="O35">
        <v>6</v>
      </c>
    </row>
    <row r="36" spans="1:15" ht="68.25" customHeight="1" x14ac:dyDescent="0.25">
      <c r="A36" s="33" t="s">
        <v>32</v>
      </c>
      <c r="B36" s="55" t="s">
        <v>83</v>
      </c>
      <c r="C36" s="55"/>
      <c r="D36" s="55"/>
      <c r="E36" s="55"/>
      <c r="F36" s="55"/>
      <c r="G36" s="55"/>
      <c r="H36" s="55"/>
      <c r="I36" s="55"/>
      <c r="J36" s="56"/>
    </row>
    <row r="37" spans="1:15" ht="15.75" x14ac:dyDescent="0.25">
      <c r="A37" s="37" t="s">
        <v>33</v>
      </c>
      <c r="B37" s="38"/>
      <c r="C37" s="38"/>
      <c r="D37" s="38"/>
      <c r="E37" s="38"/>
      <c r="F37" s="38"/>
      <c r="G37" s="38"/>
      <c r="H37" s="38"/>
      <c r="I37" s="38"/>
      <c r="J37" s="39"/>
    </row>
    <row r="38" spans="1:15" ht="15.75" x14ac:dyDescent="0.25">
      <c r="A38" s="40" t="s">
        <v>34</v>
      </c>
      <c r="B38" s="41"/>
      <c r="C38" s="41"/>
      <c r="D38" s="41"/>
      <c r="E38" s="41"/>
      <c r="F38" s="41"/>
      <c r="G38" s="41"/>
      <c r="H38" s="41"/>
      <c r="I38" s="41"/>
      <c r="J38" s="42"/>
      <c r="K38" s="1"/>
    </row>
    <row r="39" spans="1:15" ht="27.75" customHeight="1" x14ac:dyDescent="0.25">
      <c r="A39" s="43"/>
      <c r="B39" s="44"/>
      <c r="C39" s="44"/>
      <c r="D39" s="44"/>
      <c r="E39" s="44"/>
      <c r="F39" s="44"/>
      <c r="G39" s="44"/>
      <c r="H39" s="44"/>
      <c r="I39" s="44"/>
      <c r="J39" s="45"/>
    </row>
    <row r="40" spans="1:15" ht="27.75" customHeight="1" x14ac:dyDescent="0.25">
      <c r="A40" s="30"/>
      <c r="B40" s="30"/>
      <c r="C40" s="30"/>
      <c r="D40" s="30"/>
      <c r="E40" s="30"/>
      <c r="F40" s="30"/>
      <c r="G40" s="30"/>
      <c r="H40" s="30"/>
      <c r="I40" s="30"/>
      <c r="J40" s="30"/>
    </row>
    <row r="41" spans="1:15" ht="30.75" customHeight="1" x14ac:dyDescent="0.25">
      <c r="A41" s="46" t="s">
        <v>40</v>
      </c>
      <c r="B41" s="46"/>
      <c r="C41" s="46"/>
      <c r="D41" s="46"/>
      <c r="E41" s="46"/>
      <c r="F41" s="46"/>
      <c r="G41" s="46"/>
      <c r="H41" s="46"/>
      <c r="I41" s="46"/>
      <c r="J41" s="46"/>
    </row>
    <row r="44" spans="1:15" x14ac:dyDescent="0.25">
      <c r="A44" s="34"/>
      <c r="B44" s="35"/>
    </row>
    <row r="45" spans="1:15" x14ac:dyDescent="0.25">
      <c r="A45" s="34"/>
      <c r="B45" s="35"/>
    </row>
    <row r="46" spans="1:15" x14ac:dyDescent="0.25">
      <c r="A46" s="34"/>
      <c r="B46" s="36"/>
      <c r="E46" s="84" t="s">
        <v>77</v>
      </c>
      <c r="F46" s="84"/>
      <c r="G46" s="84"/>
      <c r="H46" s="84"/>
    </row>
    <row r="47" spans="1:15" x14ac:dyDescent="0.25">
      <c r="A47" s="34"/>
      <c r="B47" s="35"/>
      <c r="E47" s="85" t="s">
        <v>78</v>
      </c>
      <c r="F47" s="85"/>
      <c r="G47" s="85"/>
      <c r="H47" s="85"/>
    </row>
    <row r="48" spans="1:15" x14ac:dyDescent="0.25">
      <c r="A48" s="34"/>
      <c r="B48" s="35"/>
    </row>
    <row r="49" spans="1:2" x14ac:dyDescent="0.25">
      <c r="A49" s="34"/>
      <c r="B49" s="36"/>
    </row>
  </sheetData>
  <mergeCells count="50">
    <mergeCell ref="E46:H46"/>
    <mergeCell ref="E47:H47"/>
    <mergeCell ref="C15:J15"/>
    <mergeCell ref="A5:J5"/>
    <mergeCell ref="A6:J6"/>
    <mergeCell ref="A7:J7"/>
    <mergeCell ref="C14:J14"/>
    <mergeCell ref="C16:J16"/>
    <mergeCell ref="A17:J17"/>
    <mergeCell ref="B18:J18"/>
    <mergeCell ref="B19:J19"/>
    <mergeCell ref="B20:J20"/>
    <mergeCell ref="A22:J22"/>
    <mergeCell ref="A23:J23"/>
    <mergeCell ref="A24:B24"/>
    <mergeCell ref="I24:J24"/>
    <mergeCell ref="B1:J1"/>
    <mergeCell ref="B2:C2"/>
    <mergeCell ref="D2:H2"/>
    <mergeCell ref="B3:C3"/>
    <mergeCell ref="D3:H3"/>
    <mergeCell ref="A4:J4"/>
    <mergeCell ref="B8:J8"/>
    <mergeCell ref="B11:J11"/>
    <mergeCell ref="B12:J12"/>
    <mergeCell ref="A13:J13"/>
    <mergeCell ref="C24:E24"/>
    <mergeCell ref="F24:H24"/>
    <mergeCell ref="C27:D27"/>
    <mergeCell ref="G27:H27"/>
    <mergeCell ref="I27:J27"/>
    <mergeCell ref="C25:E25"/>
    <mergeCell ref="F25:H25"/>
    <mergeCell ref="E27:F27"/>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23" type="noConversion"/>
  <dataValidations count="16">
    <dataValidation allowBlank="1" showInputMessage="1" showErrorMessage="1" prompt="Monto ejecutado en el trimestre" sqref="H28 H30"/>
    <dataValidation allowBlank="1" showInputMessage="1" showErrorMessage="1" prompt="Meta alcanzada en el trimestre" sqref="G28 G30"/>
    <dataValidation allowBlank="1" showInputMessage="1" showErrorMessage="1" prompt="Monto presupuestado para el producto" sqref="D28:D30 F28:F29 E30:F30 H29"/>
    <dataValidation allowBlank="1" showInputMessage="1" showErrorMessage="1" prompt="Meta anual del indicador" sqref="C28:C30 E28:E29 G29"/>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B44:B45 B47:B48"/>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7" orientation="portrait" r:id="rId1"/>
  <ignoredErrors>
    <ignoredError sqref="I29:J29" unlocked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6"/>
  <sheetViews>
    <sheetView view="pageBreakPreview" zoomScale="75" zoomScaleNormal="100" zoomScaleSheetLayoutView="75" workbookViewId="0">
      <selection activeCell="K61" sqref="K61"/>
    </sheetView>
  </sheetViews>
  <sheetFormatPr baseColWidth="10" defaultColWidth="11.42578125" defaultRowHeight="15" x14ac:dyDescent="0.25"/>
  <cols>
    <col min="1" max="1" width="23" style="6" customWidth="1"/>
    <col min="2" max="2" width="23.5703125" style="6" customWidth="1"/>
    <col min="3" max="3" width="12.7109375" style="6" customWidth="1"/>
    <col min="4" max="4" width="13.7109375" style="6" bestFit="1" customWidth="1"/>
    <col min="5" max="10" width="12.7109375" style="6" customWidth="1"/>
    <col min="11" max="11" width="11.42578125" style="6"/>
  </cols>
  <sheetData>
    <row r="1" spans="1:11" ht="21.75" customHeight="1" thickBot="1" x14ac:dyDescent="0.3">
      <c r="A1" s="25"/>
      <c r="B1" s="74" t="s">
        <v>82</v>
      </c>
      <c r="C1" s="75"/>
      <c r="D1" s="75"/>
      <c r="E1" s="75"/>
      <c r="F1" s="75"/>
      <c r="G1" s="75"/>
      <c r="H1" s="75"/>
      <c r="I1" s="75"/>
      <c r="J1" s="76"/>
      <c r="K1" s="1"/>
    </row>
    <row r="2" spans="1:11" ht="21.75" thickBot="1" x14ac:dyDescent="0.3">
      <c r="A2" s="26"/>
      <c r="B2" s="77" t="s">
        <v>0</v>
      </c>
      <c r="C2" s="78"/>
      <c r="D2" s="77" t="s">
        <v>1</v>
      </c>
      <c r="E2" s="79"/>
      <c r="F2" s="79"/>
      <c r="G2" s="78"/>
      <c r="H2" s="80"/>
      <c r="I2" s="2" t="s">
        <v>2</v>
      </c>
      <c r="J2" s="3" t="s">
        <v>3</v>
      </c>
      <c r="K2" s="1"/>
    </row>
    <row r="3" spans="1:11" ht="21.75" thickBot="1" x14ac:dyDescent="0.3">
      <c r="A3" s="27"/>
      <c r="B3" s="81"/>
      <c r="C3" s="82"/>
      <c r="D3" s="81"/>
      <c r="E3" s="82"/>
      <c r="F3" s="82"/>
      <c r="G3" s="82"/>
      <c r="H3" s="83"/>
      <c r="I3" s="31"/>
      <c r="J3" s="32"/>
      <c r="K3" s="1"/>
    </row>
    <row r="4" spans="1:11" x14ac:dyDescent="0.25">
      <c r="A4" s="70"/>
      <c r="B4" s="71"/>
      <c r="C4" s="71"/>
      <c r="D4" s="72"/>
      <c r="E4" s="72"/>
      <c r="F4" s="72"/>
      <c r="G4" s="72"/>
      <c r="H4" s="72"/>
      <c r="I4" s="71"/>
      <c r="J4" s="73"/>
      <c r="K4" s="1"/>
    </row>
    <row r="5" spans="1:11" ht="3" customHeight="1" x14ac:dyDescent="0.25">
      <c r="A5" s="87"/>
      <c r="B5" s="88"/>
      <c r="C5" s="88"/>
      <c r="D5" s="88"/>
      <c r="E5" s="88"/>
      <c r="F5" s="88"/>
      <c r="G5" s="88"/>
      <c r="H5" s="88"/>
      <c r="I5" s="88"/>
      <c r="J5" s="89"/>
      <c r="K5" s="1"/>
    </row>
    <row r="6" spans="1:11" ht="15.75" x14ac:dyDescent="0.25">
      <c r="A6" s="37" t="s">
        <v>4</v>
      </c>
      <c r="B6" s="38"/>
      <c r="C6" s="38"/>
      <c r="D6" s="38"/>
      <c r="E6" s="38"/>
      <c r="F6" s="38"/>
      <c r="G6" s="38"/>
      <c r="H6" s="38"/>
      <c r="I6" s="38"/>
      <c r="J6" s="39"/>
      <c r="K6" s="1"/>
    </row>
    <row r="7" spans="1:11" ht="15.75" x14ac:dyDescent="0.25">
      <c r="A7" s="52" t="s">
        <v>5</v>
      </c>
      <c r="B7" s="53"/>
      <c r="C7" s="53"/>
      <c r="D7" s="53"/>
      <c r="E7" s="53"/>
      <c r="F7" s="53"/>
      <c r="G7" s="53"/>
      <c r="H7" s="53"/>
      <c r="I7" s="53"/>
      <c r="J7" s="54"/>
      <c r="K7" s="1"/>
    </row>
    <row r="8" spans="1:11" x14ac:dyDescent="0.25">
      <c r="A8" s="4" t="s">
        <v>6</v>
      </c>
      <c r="B8" s="47" t="s">
        <v>47</v>
      </c>
      <c r="C8" s="48"/>
      <c r="D8" s="48"/>
      <c r="E8" s="48"/>
      <c r="F8" s="48"/>
      <c r="G8" s="48"/>
      <c r="H8" s="48"/>
      <c r="I8" s="48"/>
      <c r="J8" s="49"/>
      <c r="K8" s="1"/>
    </row>
    <row r="9" spans="1:11" ht="15" customHeight="1" x14ac:dyDescent="0.25">
      <c r="A9" s="28" t="s">
        <v>35</v>
      </c>
      <c r="B9" s="47" t="s">
        <v>48</v>
      </c>
      <c r="C9" s="48"/>
      <c r="D9" s="48"/>
      <c r="E9" s="48"/>
      <c r="F9" s="48"/>
      <c r="G9" s="48"/>
      <c r="H9" s="48"/>
      <c r="I9" s="48"/>
      <c r="J9" s="49"/>
      <c r="K9" s="1"/>
    </row>
    <row r="10" spans="1:11" x14ac:dyDescent="0.25">
      <c r="A10" s="28" t="s">
        <v>36</v>
      </c>
      <c r="B10" s="47" t="s">
        <v>49</v>
      </c>
      <c r="C10" s="48"/>
      <c r="D10" s="48"/>
      <c r="E10" s="48"/>
      <c r="F10" s="48"/>
      <c r="G10" s="48"/>
      <c r="H10" s="48"/>
      <c r="I10" s="48"/>
      <c r="J10" s="49"/>
      <c r="K10" s="1"/>
    </row>
    <row r="11" spans="1:11" ht="31.5" customHeight="1" x14ac:dyDescent="0.25">
      <c r="A11" s="4" t="s">
        <v>7</v>
      </c>
      <c r="B11" s="50" t="s">
        <v>50</v>
      </c>
      <c r="C11" s="50"/>
      <c r="D11" s="50"/>
      <c r="E11" s="50"/>
      <c r="F11" s="50"/>
      <c r="G11" s="50"/>
      <c r="H11" s="50"/>
      <c r="I11" s="50"/>
      <c r="J11" s="51"/>
    </row>
    <row r="12" spans="1:11" ht="47.25" customHeight="1" x14ac:dyDescent="0.25">
      <c r="A12" s="4" t="s">
        <v>8</v>
      </c>
      <c r="B12" s="50" t="s">
        <v>51</v>
      </c>
      <c r="C12" s="50"/>
      <c r="D12" s="50"/>
      <c r="E12" s="50"/>
      <c r="F12" s="50"/>
      <c r="G12" s="50"/>
      <c r="H12" s="50"/>
      <c r="I12" s="50"/>
      <c r="J12" s="51"/>
    </row>
    <row r="13" spans="1:11" ht="15.75" x14ac:dyDescent="0.25">
      <c r="A13" s="37" t="s">
        <v>9</v>
      </c>
      <c r="B13" s="38"/>
      <c r="C13" s="38"/>
      <c r="D13" s="38"/>
      <c r="E13" s="38"/>
      <c r="F13" s="38"/>
      <c r="G13" s="38"/>
      <c r="H13" s="38"/>
      <c r="I13" s="38"/>
      <c r="J13" s="39"/>
    </row>
    <row r="14" spans="1:11" ht="36.75" customHeight="1" x14ac:dyDescent="0.25">
      <c r="A14" s="4" t="s">
        <v>10</v>
      </c>
      <c r="B14" s="29">
        <v>1</v>
      </c>
      <c r="C14" s="86" t="s">
        <v>52</v>
      </c>
      <c r="D14" s="86"/>
      <c r="E14" s="86"/>
      <c r="F14" s="86"/>
      <c r="G14" s="86"/>
      <c r="H14" s="86"/>
      <c r="I14" s="86"/>
      <c r="J14" s="86"/>
    </row>
    <row r="15" spans="1:11" ht="26.25" customHeight="1" x14ac:dyDescent="0.25">
      <c r="A15" s="4" t="s">
        <v>11</v>
      </c>
      <c r="B15" s="7">
        <v>1</v>
      </c>
      <c r="C15" s="86" t="s">
        <v>53</v>
      </c>
      <c r="D15" s="86"/>
      <c r="E15" s="86"/>
      <c r="F15" s="86"/>
      <c r="G15" s="86"/>
      <c r="H15" s="86"/>
      <c r="I15" s="86"/>
      <c r="J15" s="86"/>
    </row>
    <row r="16" spans="1:11" x14ac:dyDescent="0.25">
      <c r="A16" s="4" t="s">
        <v>12</v>
      </c>
      <c r="B16" s="8"/>
      <c r="C16" s="90" t="str">
        <f>IFERROR(VLOOKUP(B16,'[1]Validacion datos'!D8:E64,2,FALSE),"")</f>
        <v/>
      </c>
      <c r="D16" s="90"/>
      <c r="E16" s="90"/>
      <c r="F16" s="90"/>
      <c r="G16" s="90"/>
      <c r="H16" s="90"/>
      <c r="I16" s="90"/>
      <c r="J16" s="90"/>
    </row>
    <row r="17" spans="1:11" ht="15.75" x14ac:dyDescent="0.25">
      <c r="A17" s="37" t="s">
        <v>13</v>
      </c>
      <c r="B17" s="38"/>
      <c r="C17" s="38"/>
      <c r="D17" s="38"/>
      <c r="E17" s="38"/>
      <c r="F17" s="38"/>
      <c r="G17" s="38"/>
      <c r="H17" s="38"/>
      <c r="I17" s="38"/>
      <c r="J17" s="39"/>
    </row>
    <row r="18" spans="1:11" ht="29.25" customHeight="1" x14ac:dyDescent="0.25">
      <c r="A18" s="4" t="s">
        <v>14</v>
      </c>
      <c r="B18" s="50" t="s">
        <v>63</v>
      </c>
      <c r="C18" s="50"/>
      <c r="D18" s="50"/>
      <c r="E18" s="50"/>
      <c r="F18" s="50"/>
      <c r="G18" s="50"/>
      <c r="H18" s="50"/>
      <c r="I18" s="50"/>
      <c r="J18" s="51"/>
    </row>
    <row r="19" spans="1:11" ht="33" customHeight="1" x14ac:dyDescent="0.25">
      <c r="A19" s="9" t="s">
        <v>15</v>
      </c>
      <c r="B19" s="50" t="s">
        <v>60</v>
      </c>
      <c r="C19" s="50"/>
      <c r="D19" s="50"/>
      <c r="E19" s="50"/>
      <c r="F19" s="50"/>
      <c r="G19" s="50"/>
      <c r="H19" s="50"/>
      <c r="I19" s="50"/>
      <c r="J19" s="51"/>
    </row>
    <row r="20" spans="1:11" ht="34.5" customHeight="1" x14ac:dyDescent="0.25">
      <c r="A20" s="9" t="s">
        <v>16</v>
      </c>
      <c r="B20" s="50" t="s">
        <v>61</v>
      </c>
      <c r="C20" s="50"/>
      <c r="D20" s="50"/>
      <c r="E20" s="50"/>
      <c r="F20" s="50"/>
      <c r="G20" s="50"/>
      <c r="H20" s="50"/>
      <c r="I20" s="50"/>
      <c r="J20" s="51"/>
    </row>
    <row r="21" spans="1:11" ht="35.25" customHeight="1" x14ac:dyDescent="0.25">
      <c r="A21" s="9" t="s">
        <v>37</v>
      </c>
      <c r="B21" s="50" t="s">
        <v>62</v>
      </c>
      <c r="C21" s="50"/>
      <c r="D21" s="50"/>
      <c r="E21" s="50"/>
      <c r="F21" s="50"/>
      <c r="G21" s="50"/>
      <c r="H21" s="50"/>
      <c r="I21" s="50"/>
      <c r="J21" s="51"/>
      <c r="K21" s="1"/>
    </row>
    <row r="22" spans="1:11" ht="15.75" x14ac:dyDescent="0.25">
      <c r="A22" s="37" t="s">
        <v>17</v>
      </c>
      <c r="B22" s="38"/>
      <c r="C22" s="38"/>
      <c r="D22" s="38"/>
      <c r="E22" s="38"/>
      <c r="F22" s="38"/>
      <c r="G22" s="38"/>
      <c r="H22" s="38"/>
      <c r="I22" s="38"/>
      <c r="J22" s="39"/>
    </row>
    <row r="23" spans="1:11" ht="15.75" x14ac:dyDescent="0.25">
      <c r="A23" s="52" t="s">
        <v>18</v>
      </c>
      <c r="B23" s="53"/>
      <c r="C23" s="53"/>
      <c r="D23" s="53"/>
      <c r="E23" s="53"/>
      <c r="F23" s="53"/>
      <c r="G23" s="53"/>
      <c r="H23" s="53"/>
      <c r="I23" s="53"/>
      <c r="J23" s="54"/>
      <c r="K23" s="1"/>
    </row>
    <row r="24" spans="1:11" ht="15" customHeight="1" x14ac:dyDescent="0.25">
      <c r="A24" s="91" t="s">
        <v>19</v>
      </c>
      <c r="B24" s="63"/>
      <c r="C24" s="61" t="s">
        <v>20</v>
      </c>
      <c r="D24" s="62"/>
      <c r="E24" s="62"/>
      <c r="F24" s="62" t="s">
        <v>21</v>
      </c>
      <c r="G24" s="62"/>
      <c r="H24" s="63"/>
      <c r="I24" s="61" t="s">
        <v>22</v>
      </c>
      <c r="J24" s="92"/>
    </row>
    <row r="25" spans="1:11" x14ac:dyDescent="0.25">
      <c r="A25" s="57">
        <v>3017500</v>
      </c>
      <c r="B25" s="58"/>
      <c r="C25" s="67">
        <v>500000</v>
      </c>
      <c r="D25" s="68"/>
      <c r="E25" s="69"/>
      <c r="F25" s="67">
        <v>366035</v>
      </c>
      <c r="G25" s="68"/>
      <c r="H25" s="69"/>
      <c r="I25" s="59">
        <f>+IF(F25&gt;0,F25/C25,0)</f>
        <v>0.73207</v>
      </c>
      <c r="J25" s="60"/>
    </row>
    <row r="26" spans="1:11" ht="15.75" x14ac:dyDescent="0.25">
      <c r="A26" s="52" t="s">
        <v>23</v>
      </c>
      <c r="B26" s="53"/>
      <c r="C26" s="53"/>
      <c r="D26" s="53"/>
      <c r="E26" s="53"/>
      <c r="F26" s="53"/>
      <c r="G26" s="53"/>
      <c r="H26" s="53"/>
      <c r="I26" s="53"/>
      <c r="J26" s="54"/>
      <c r="K26" s="1"/>
    </row>
    <row r="27" spans="1:11" ht="15" customHeight="1" x14ac:dyDescent="0.25">
      <c r="A27" s="5"/>
      <c r="B27"/>
      <c r="C27" s="64" t="s">
        <v>79</v>
      </c>
      <c r="D27" s="65"/>
      <c r="E27" s="64" t="s">
        <v>80</v>
      </c>
      <c r="F27" s="65"/>
      <c r="G27" s="64" t="s">
        <v>81</v>
      </c>
      <c r="H27" s="64"/>
      <c r="I27" s="64" t="s">
        <v>24</v>
      </c>
      <c r="J27" s="66"/>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48" x14ac:dyDescent="0.25">
      <c r="A29" s="13" t="s">
        <v>56</v>
      </c>
      <c r="B29" s="14" t="s">
        <v>57</v>
      </c>
      <c r="C29" s="15">
        <v>1332</v>
      </c>
      <c r="D29" s="16">
        <v>3017500</v>
      </c>
      <c r="E29" s="15">
        <v>625</v>
      </c>
      <c r="F29" s="16">
        <v>1800000</v>
      </c>
      <c r="G29" s="15">
        <v>302</v>
      </c>
      <c r="H29" s="16">
        <v>497485</v>
      </c>
      <c r="I29" s="17">
        <f>IF(G29&gt;0,G29/C29,0)</f>
        <v>0.22672672672672672</v>
      </c>
      <c r="J29" s="18">
        <f>IF(H29&gt;0,H29/D29,0)</f>
        <v>0.16486661143330572</v>
      </c>
    </row>
    <row r="30" spans="1:11" x14ac:dyDescent="0.25">
      <c r="A30" s="19"/>
      <c r="B30" s="20"/>
      <c r="C30" s="21"/>
      <c r="D30" s="22"/>
      <c r="E30" s="22"/>
      <c r="F30" s="22"/>
      <c r="G30" s="23"/>
      <c r="H30" s="22"/>
      <c r="I30" s="17"/>
      <c r="J30" s="18"/>
    </row>
    <row r="31" spans="1:11" ht="15.75" x14ac:dyDescent="0.25">
      <c r="A31" s="37" t="s">
        <v>27</v>
      </c>
      <c r="B31" s="38"/>
      <c r="C31" s="38"/>
      <c r="D31" s="38"/>
      <c r="E31" s="38"/>
      <c r="F31" s="38"/>
      <c r="G31" s="38"/>
      <c r="H31" s="38"/>
      <c r="I31" s="38"/>
      <c r="J31" s="39"/>
    </row>
    <row r="32" spans="1:11" ht="15.75" x14ac:dyDescent="0.25">
      <c r="A32" s="52" t="s">
        <v>28</v>
      </c>
      <c r="B32" s="53"/>
      <c r="C32" s="53"/>
      <c r="D32" s="53"/>
      <c r="E32" s="53"/>
      <c r="F32" s="53"/>
      <c r="G32" s="53"/>
      <c r="H32" s="53"/>
      <c r="I32" s="53"/>
      <c r="J32" s="54"/>
      <c r="K32" s="1"/>
    </row>
    <row r="33" spans="1:11" x14ac:dyDescent="0.25">
      <c r="A33" s="24" t="s">
        <v>29</v>
      </c>
      <c r="B33" s="50" t="s">
        <v>56</v>
      </c>
      <c r="C33" s="50"/>
      <c r="D33" s="50"/>
      <c r="E33" s="50"/>
      <c r="F33" s="50"/>
      <c r="G33" s="50"/>
      <c r="H33" s="50"/>
      <c r="I33" s="50"/>
      <c r="J33" s="51"/>
    </row>
    <row r="34" spans="1:11" ht="46.5" customHeight="1" x14ac:dyDescent="0.25">
      <c r="A34" s="24" t="s">
        <v>30</v>
      </c>
      <c r="B34" s="50" t="s">
        <v>66</v>
      </c>
      <c r="C34" s="50"/>
      <c r="D34" s="50"/>
      <c r="E34" s="50"/>
      <c r="F34" s="50"/>
      <c r="G34" s="50"/>
      <c r="H34" s="50"/>
      <c r="I34" s="50"/>
      <c r="J34" s="51"/>
    </row>
    <row r="35" spans="1:11" ht="85.5" customHeight="1" x14ac:dyDescent="0.25">
      <c r="A35" s="24" t="s">
        <v>31</v>
      </c>
      <c r="B35" s="50" t="s">
        <v>73</v>
      </c>
      <c r="C35" s="50"/>
      <c r="D35" s="50"/>
      <c r="E35" s="50"/>
      <c r="F35" s="50"/>
      <c r="G35" s="50"/>
      <c r="H35" s="50"/>
      <c r="I35" s="50"/>
      <c r="J35" s="51"/>
    </row>
    <row r="36" spans="1:11" ht="68.25" customHeight="1" x14ac:dyDescent="0.25">
      <c r="A36" s="33" t="s">
        <v>32</v>
      </c>
      <c r="B36" s="50" t="s">
        <v>84</v>
      </c>
      <c r="C36" s="50"/>
      <c r="D36" s="50"/>
      <c r="E36" s="50"/>
      <c r="F36" s="50"/>
      <c r="G36" s="50"/>
      <c r="H36" s="50"/>
      <c r="I36" s="50"/>
      <c r="J36" s="51"/>
    </row>
    <row r="37" spans="1:11" ht="15.75" x14ac:dyDescent="0.25">
      <c r="A37" s="37" t="s">
        <v>33</v>
      </c>
      <c r="B37" s="38"/>
      <c r="C37" s="38"/>
      <c r="D37" s="38"/>
      <c r="E37" s="38"/>
      <c r="F37" s="38"/>
      <c r="G37" s="38"/>
      <c r="H37" s="38"/>
      <c r="I37" s="38"/>
      <c r="J37" s="39"/>
    </row>
    <row r="38" spans="1:11" ht="15.75" x14ac:dyDescent="0.25">
      <c r="A38" s="40" t="s">
        <v>34</v>
      </c>
      <c r="B38" s="41"/>
      <c r="C38" s="41"/>
      <c r="D38" s="41"/>
      <c r="E38" s="41"/>
      <c r="F38" s="41"/>
      <c r="G38" s="41"/>
      <c r="H38" s="41"/>
      <c r="I38" s="41"/>
      <c r="J38" s="42"/>
      <c r="K38" s="1"/>
    </row>
    <row r="39" spans="1:11" ht="27.75" customHeight="1" x14ac:dyDescent="0.25">
      <c r="A39" s="43"/>
      <c r="B39" s="44"/>
      <c r="C39" s="44"/>
      <c r="D39" s="44"/>
      <c r="E39" s="44"/>
      <c r="F39" s="44"/>
      <c r="G39" s="44"/>
      <c r="H39" s="44"/>
      <c r="I39" s="44"/>
      <c r="J39" s="45"/>
    </row>
    <row r="40" spans="1:11" ht="27.75" customHeight="1" x14ac:dyDescent="0.25">
      <c r="A40" s="30"/>
      <c r="B40" s="30"/>
      <c r="C40" s="30"/>
      <c r="D40" s="30"/>
      <c r="E40" s="30"/>
      <c r="F40" s="30"/>
      <c r="G40" s="30"/>
      <c r="H40" s="30"/>
      <c r="I40" s="30"/>
      <c r="J40" s="30"/>
    </row>
    <row r="41" spans="1:11" ht="30.75" customHeight="1" x14ac:dyDescent="0.25">
      <c r="A41" s="46" t="s">
        <v>40</v>
      </c>
      <c r="B41" s="46"/>
      <c r="C41" s="46"/>
      <c r="D41" s="46"/>
      <c r="E41" s="46"/>
      <c r="F41" s="46"/>
      <c r="G41" s="46"/>
      <c r="H41" s="46"/>
      <c r="I41" s="46"/>
      <c r="J41" s="46"/>
    </row>
    <row r="45" spans="1:11" x14ac:dyDescent="0.25">
      <c r="F45" s="84" t="s">
        <v>77</v>
      </c>
      <c r="G45" s="84"/>
      <c r="H45" s="84"/>
      <c r="I45" s="84"/>
    </row>
    <row r="46" spans="1:11" x14ac:dyDescent="0.25">
      <c r="F46" s="85" t="s">
        <v>78</v>
      </c>
      <c r="G46" s="85"/>
      <c r="H46" s="85"/>
      <c r="I46" s="85"/>
    </row>
  </sheetData>
  <mergeCells count="50">
    <mergeCell ref="F45:I45"/>
    <mergeCell ref="F46:I46"/>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E29 G29"/>
    <dataValidation allowBlank="1" showInputMessage="1" showErrorMessage="1" prompt="Monto presupuestado para el producto" sqref="D28:D30 F28:F29 E30:F30 H29"/>
    <dataValidation allowBlank="1" showInputMessage="1" showErrorMessage="1" prompt="Meta alcanzada en el trimestre" sqref="G28 G30"/>
    <dataValidation allowBlank="1" showInputMessage="1" showErrorMessage="1" prompt="Monto ejecutado en el trimestre" sqref="H28 H30"/>
  </dataValidations>
  <pageMargins left="0.7" right="0.7" top="0.75" bottom="0.75" header="0.3" footer="0.3"/>
  <pageSetup scale="56"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8"/>
  <sheetViews>
    <sheetView view="pageBreakPreview" zoomScale="95" zoomScaleNormal="100" zoomScaleSheetLayoutView="95" workbookViewId="0">
      <selection activeCell="E53" sqref="E53"/>
    </sheetView>
  </sheetViews>
  <sheetFormatPr baseColWidth="10" defaultColWidth="11.42578125" defaultRowHeight="15" x14ac:dyDescent="0.25"/>
  <cols>
    <col min="1" max="1" width="23" style="6" customWidth="1"/>
    <col min="2" max="3" width="12.7109375" style="6" customWidth="1"/>
    <col min="4" max="4" width="13.7109375" style="6" bestFit="1" customWidth="1"/>
    <col min="5" max="9" width="12.7109375" style="6" customWidth="1"/>
    <col min="10" max="10" width="28.5703125" style="6" customWidth="1"/>
    <col min="11" max="11" width="11.42578125" style="6"/>
  </cols>
  <sheetData>
    <row r="1" spans="1:11" ht="21.75" customHeight="1" thickBot="1" x14ac:dyDescent="0.3">
      <c r="A1" s="25"/>
      <c r="B1" s="74" t="s">
        <v>82</v>
      </c>
      <c r="C1" s="75"/>
      <c r="D1" s="75"/>
      <c r="E1" s="75"/>
      <c r="F1" s="75"/>
      <c r="G1" s="75"/>
      <c r="H1" s="75"/>
      <c r="I1" s="75"/>
      <c r="J1" s="76"/>
      <c r="K1" s="1"/>
    </row>
    <row r="2" spans="1:11" ht="21.75" thickBot="1" x14ac:dyDescent="0.3">
      <c r="A2" s="26"/>
      <c r="B2" s="77" t="s">
        <v>0</v>
      </c>
      <c r="C2" s="78"/>
      <c r="D2" s="77" t="s">
        <v>1</v>
      </c>
      <c r="E2" s="79"/>
      <c r="F2" s="79"/>
      <c r="G2" s="78"/>
      <c r="H2" s="80"/>
      <c r="I2" s="2" t="s">
        <v>2</v>
      </c>
      <c r="J2" s="3" t="s">
        <v>3</v>
      </c>
      <c r="K2" s="1"/>
    </row>
    <row r="3" spans="1:11" ht="21.75" thickBot="1" x14ac:dyDescent="0.3">
      <c r="A3" s="27"/>
      <c r="B3" s="81"/>
      <c r="C3" s="82"/>
      <c r="D3" s="81"/>
      <c r="E3" s="82"/>
      <c r="F3" s="82"/>
      <c r="G3" s="82"/>
      <c r="H3" s="83"/>
      <c r="I3" s="31"/>
      <c r="J3" s="32"/>
      <c r="K3" s="1"/>
    </row>
    <row r="4" spans="1:11" x14ac:dyDescent="0.25">
      <c r="A4" s="70"/>
      <c r="B4" s="71"/>
      <c r="C4" s="71"/>
      <c r="D4" s="72"/>
      <c r="E4" s="72"/>
      <c r="F4" s="72"/>
      <c r="G4" s="72"/>
      <c r="H4" s="72"/>
      <c r="I4" s="71"/>
      <c r="J4" s="73"/>
      <c r="K4" s="1"/>
    </row>
    <row r="5" spans="1:11" ht="3" customHeight="1" x14ac:dyDescent="0.25">
      <c r="A5" s="87"/>
      <c r="B5" s="88"/>
      <c r="C5" s="88"/>
      <c r="D5" s="88"/>
      <c r="E5" s="88"/>
      <c r="F5" s="88"/>
      <c r="G5" s="88"/>
      <c r="H5" s="88"/>
      <c r="I5" s="88"/>
      <c r="J5" s="89"/>
      <c r="K5" s="1"/>
    </row>
    <row r="6" spans="1:11" ht="15.75" x14ac:dyDescent="0.25">
      <c r="A6" s="37" t="s">
        <v>4</v>
      </c>
      <c r="B6" s="38"/>
      <c r="C6" s="38"/>
      <c r="D6" s="38"/>
      <c r="E6" s="38"/>
      <c r="F6" s="38"/>
      <c r="G6" s="38"/>
      <c r="H6" s="38"/>
      <c r="I6" s="38"/>
      <c r="J6" s="39"/>
      <c r="K6" s="1"/>
    </row>
    <row r="7" spans="1:11" ht="15.75" x14ac:dyDescent="0.25">
      <c r="A7" s="52" t="s">
        <v>5</v>
      </c>
      <c r="B7" s="53"/>
      <c r="C7" s="53"/>
      <c r="D7" s="53"/>
      <c r="E7" s="53"/>
      <c r="F7" s="53"/>
      <c r="G7" s="53"/>
      <c r="H7" s="53"/>
      <c r="I7" s="53"/>
      <c r="J7" s="54"/>
      <c r="K7" s="1"/>
    </row>
    <row r="8" spans="1:11" x14ac:dyDescent="0.25">
      <c r="A8" s="4" t="s">
        <v>6</v>
      </c>
      <c r="B8" s="47" t="s">
        <v>47</v>
      </c>
      <c r="C8" s="48"/>
      <c r="D8" s="48"/>
      <c r="E8" s="48"/>
      <c r="F8" s="48"/>
      <c r="G8" s="48"/>
      <c r="H8" s="48"/>
      <c r="I8" s="48"/>
      <c r="J8" s="49"/>
      <c r="K8" s="1"/>
    </row>
    <row r="9" spans="1:11" ht="15" customHeight="1" x14ac:dyDescent="0.25">
      <c r="A9" s="28" t="s">
        <v>35</v>
      </c>
      <c r="B9" s="47" t="s">
        <v>48</v>
      </c>
      <c r="C9" s="48"/>
      <c r="D9" s="48"/>
      <c r="E9" s="48"/>
      <c r="F9" s="48"/>
      <c r="G9" s="48"/>
      <c r="H9" s="48"/>
      <c r="I9" s="48"/>
      <c r="J9" s="49"/>
      <c r="K9" s="1"/>
    </row>
    <row r="10" spans="1:11" x14ac:dyDescent="0.25">
      <c r="A10" s="28" t="s">
        <v>36</v>
      </c>
      <c r="B10" s="47" t="s">
        <v>49</v>
      </c>
      <c r="C10" s="48"/>
      <c r="D10" s="48"/>
      <c r="E10" s="48"/>
      <c r="F10" s="48"/>
      <c r="G10" s="48"/>
      <c r="H10" s="48"/>
      <c r="I10" s="48"/>
      <c r="J10" s="49"/>
      <c r="K10" s="1"/>
    </row>
    <row r="11" spans="1:11" ht="31.5" customHeight="1" x14ac:dyDescent="0.25">
      <c r="A11" s="4" t="s">
        <v>7</v>
      </c>
      <c r="B11" s="50" t="s">
        <v>50</v>
      </c>
      <c r="C11" s="50"/>
      <c r="D11" s="50"/>
      <c r="E11" s="50"/>
      <c r="F11" s="50"/>
      <c r="G11" s="50"/>
      <c r="H11" s="50"/>
      <c r="I11" s="50"/>
      <c r="J11" s="51"/>
    </row>
    <row r="12" spans="1:11" ht="47.25" customHeight="1" x14ac:dyDescent="0.25">
      <c r="A12" s="4" t="s">
        <v>8</v>
      </c>
      <c r="B12" s="50" t="s">
        <v>51</v>
      </c>
      <c r="C12" s="50"/>
      <c r="D12" s="50"/>
      <c r="E12" s="50"/>
      <c r="F12" s="50"/>
      <c r="G12" s="50"/>
      <c r="H12" s="50"/>
      <c r="I12" s="50"/>
      <c r="J12" s="51"/>
    </row>
    <row r="13" spans="1:11" ht="15.75" x14ac:dyDescent="0.25">
      <c r="A13" s="37" t="s">
        <v>9</v>
      </c>
      <c r="B13" s="38"/>
      <c r="C13" s="38"/>
      <c r="D13" s="38"/>
      <c r="E13" s="38"/>
      <c r="F13" s="38"/>
      <c r="G13" s="38"/>
      <c r="H13" s="38"/>
      <c r="I13" s="38"/>
      <c r="J13" s="39"/>
    </row>
    <row r="14" spans="1:11" ht="36.75" customHeight="1" x14ac:dyDescent="0.25">
      <c r="A14" s="4" t="s">
        <v>10</v>
      </c>
      <c r="B14" s="29">
        <v>1</v>
      </c>
      <c r="C14" s="86" t="s">
        <v>52</v>
      </c>
      <c r="D14" s="86"/>
      <c r="E14" s="86"/>
      <c r="F14" s="86"/>
      <c r="G14" s="86"/>
      <c r="H14" s="86"/>
      <c r="I14" s="86"/>
      <c r="J14" s="86"/>
    </row>
    <row r="15" spans="1:11" ht="26.25" customHeight="1" x14ac:dyDescent="0.25">
      <c r="A15" s="4" t="s">
        <v>11</v>
      </c>
      <c r="B15" s="7">
        <v>1</v>
      </c>
      <c r="C15" s="86" t="s">
        <v>53</v>
      </c>
      <c r="D15" s="86"/>
      <c r="E15" s="86"/>
      <c r="F15" s="86"/>
      <c r="G15" s="86"/>
      <c r="H15" s="86"/>
      <c r="I15" s="86"/>
      <c r="J15" s="86"/>
    </row>
    <row r="16" spans="1:11" x14ac:dyDescent="0.25">
      <c r="A16" s="4" t="s">
        <v>12</v>
      </c>
      <c r="B16" s="8"/>
      <c r="C16" s="90" t="str">
        <f>IFERROR(VLOOKUP(B16,'[1]Validacion datos'!D8:E64,2,FALSE),"")</f>
        <v/>
      </c>
      <c r="D16" s="90"/>
      <c r="E16" s="90"/>
      <c r="F16" s="90"/>
      <c r="G16" s="90"/>
      <c r="H16" s="90"/>
      <c r="I16" s="90"/>
      <c r="J16" s="90"/>
    </row>
    <row r="17" spans="1:11" ht="15.75" x14ac:dyDescent="0.25">
      <c r="A17" s="37" t="s">
        <v>13</v>
      </c>
      <c r="B17" s="38"/>
      <c r="C17" s="38"/>
      <c r="D17" s="38"/>
      <c r="E17" s="38"/>
      <c r="F17" s="38"/>
      <c r="G17" s="38"/>
      <c r="H17" s="38"/>
      <c r="I17" s="38"/>
      <c r="J17" s="39"/>
    </row>
    <row r="18" spans="1:11" ht="29.25" customHeight="1" x14ac:dyDescent="0.25">
      <c r="A18" s="4" t="s">
        <v>14</v>
      </c>
      <c r="B18" s="50" t="s">
        <v>63</v>
      </c>
      <c r="C18" s="50"/>
      <c r="D18" s="50"/>
      <c r="E18" s="50"/>
      <c r="F18" s="50"/>
      <c r="G18" s="50"/>
      <c r="H18" s="50"/>
      <c r="I18" s="50"/>
      <c r="J18" s="51"/>
    </row>
    <row r="19" spans="1:11" ht="33" customHeight="1" x14ac:dyDescent="0.25">
      <c r="A19" s="9" t="s">
        <v>15</v>
      </c>
      <c r="B19" s="50" t="s">
        <v>60</v>
      </c>
      <c r="C19" s="50"/>
      <c r="D19" s="50"/>
      <c r="E19" s="50"/>
      <c r="F19" s="50"/>
      <c r="G19" s="50"/>
      <c r="H19" s="50"/>
      <c r="I19" s="50"/>
      <c r="J19" s="51"/>
    </row>
    <row r="20" spans="1:11" ht="34.5" customHeight="1" x14ac:dyDescent="0.25">
      <c r="A20" s="9" t="s">
        <v>16</v>
      </c>
      <c r="B20" s="50" t="s">
        <v>61</v>
      </c>
      <c r="C20" s="50"/>
      <c r="D20" s="50"/>
      <c r="E20" s="50"/>
      <c r="F20" s="50"/>
      <c r="G20" s="50"/>
      <c r="H20" s="50"/>
      <c r="I20" s="50"/>
      <c r="J20" s="51"/>
    </row>
    <row r="21" spans="1:11" ht="35.25" customHeight="1" x14ac:dyDescent="0.25">
      <c r="A21" s="9" t="s">
        <v>37</v>
      </c>
      <c r="B21" s="50" t="s">
        <v>62</v>
      </c>
      <c r="C21" s="50"/>
      <c r="D21" s="50"/>
      <c r="E21" s="50"/>
      <c r="F21" s="50"/>
      <c r="G21" s="50"/>
      <c r="H21" s="50"/>
      <c r="I21" s="50"/>
      <c r="J21" s="51"/>
      <c r="K21" s="1"/>
    </row>
    <row r="22" spans="1:11" ht="15.75" x14ac:dyDescent="0.25">
      <c r="A22" s="37" t="s">
        <v>17</v>
      </c>
      <c r="B22" s="38"/>
      <c r="C22" s="38"/>
      <c r="D22" s="38"/>
      <c r="E22" s="38"/>
      <c r="F22" s="38"/>
      <c r="G22" s="38"/>
      <c r="H22" s="38"/>
      <c r="I22" s="38"/>
      <c r="J22" s="39"/>
    </row>
    <row r="23" spans="1:11" ht="15.75" x14ac:dyDescent="0.25">
      <c r="A23" s="52" t="s">
        <v>18</v>
      </c>
      <c r="B23" s="53"/>
      <c r="C23" s="53"/>
      <c r="D23" s="53"/>
      <c r="E23" s="53"/>
      <c r="F23" s="53"/>
      <c r="G23" s="53"/>
      <c r="H23" s="53"/>
      <c r="I23" s="53"/>
      <c r="J23" s="54"/>
      <c r="K23" s="1"/>
    </row>
    <row r="24" spans="1:11" ht="15" customHeight="1" x14ac:dyDescent="0.25">
      <c r="A24" s="91" t="s">
        <v>19</v>
      </c>
      <c r="B24" s="63"/>
      <c r="C24" s="61" t="s">
        <v>20</v>
      </c>
      <c r="D24" s="62"/>
      <c r="E24" s="62"/>
      <c r="F24" s="62" t="s">
        <v>21</v>
      </c>
      <c r="G24" s="62"/>
      <c r="H24" s="63"/>
      <c r="I24" s="61" t="s">
        <v>22</v>
      </c>
      <c r="J24" s="92"/>
    </row>
    <row r="25" spans="1:11" x14ac:dyDescent="0.25">
      <c r="A25" s="57">
        <v>3923740</v>
      </c>
      <c r="B25" s="58"/>
      <c r="C25" s="67">
        <v>3184340</v>
      </c>
      <c r="D25" s="68"/>
      <c r="E25" s="69"/>
      <c r="F25" s="67">
        <v>2596854.9700000002</v>
      </c>
      <c r="G25" s="68"/>
      <c r="H25" s="69"/>
      <c r="I25" s="59">
        <f>+IF(F25&gt;0,F25/C25,0)</f>
        <v>0.81550807074621434</v>
      </c>
      <c r="J25" s="60"/>
    </row>
    <row r="26" spans="1:11" ht="15.75" x14ac:dyDescent="0.25">
      <c r="A26" s="52" t="s">
        <v>23</v>
      </c>
      <c r="B26" s="53"/>
      <c r="C26" s="53"/>
      <c r="D26" s="53"/>
      <c r="E26" s="53"/>
      <c r="F26" s="53"/>
      <c r="G26" s="53"/>
      <c r="H26" s="53"/>
      <c r="I26" s="53"/>
      <c r="J26" s="54"/>
      <c r="K26" s="1"/>
    </row>
    <row r="27" spans="1:11" ht="15" customHeight="1" x14ac:dyDescent="0.25">
      <c r="A27" s="5"/>
      <c r="B27"/>
      <c r="C27" s="64" t="s">
        <v>79</v>
      </c>
      <c r="D27" s="65"/>
      <c r="E27" s="64" t="s">
        <v>80</v>
      </c>
      <c r="F27" s="65"/>
      <c r="G27" s="64" t="s">
        <v>81</v>
      </c>
      <c r="H27" s="64"/>
      <c r="I27" s="64" t="s">
        <v>24</v>
      </c>
      <c r="J27" s="66"/>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156" x14ac:dyDescent="0.25">
      <c r="A29" s="13" t="s">
        <v>67</v>
      </c>
      <c r="B29" s="14" t="s">
        <v>69</v>
      </c>
      <c r="C29" s="15">
        <v>1958</v>
      </c>
      <c r="D29" s="16">
        <v>3923740</v>
      </c>
      <c r="E29" s="15">
        <v>1052</v>
      </c>
      <c r="F29" s="16">
        <v>2000000</v>
      </c>
      <c r="G29" s="15">
        <v>233</v>
      </c>
      <c r="H29" s="16">
        <v>2596854.9700000002</v>
      </c>
      <c r="I29" s="17">
        <f>IF(G29&gt;0,G29/C29,0)</f>
        <v>0.11899897854954035</v>
      </c>
      <c r="J29" s="18">
        <f>IF(H29&gt;0,H29/D29,0)</f>
        <v>0.66183156121455555</v>
      </c>
    </row>
    <row r="30" spans="1:11" x14ac:dyDescent="0.25">
      <c r="A30" s="19"/>
      <c r="B30" s="20"/>
      <c r="C30" s="21"/>
      <c r="D30" s="22"/>
      <c r="E30" s="22"/>
      <c r="F30" s="22"/>
      <c r="G30" s="23"/>
      <c r="H30" s="22"/>
      <c r="I30" s="17"/>
      <c r="J30" s="18"/>
    </row>
    <row r="31" spans="1:11" ht="15.75" x14ac:dyDescent="0.25">
      <c r="A31" s="37" t="s">
        <v>27</v>
      </c>
      <c r="B31" s="38"/>
      <c r="C31" s="38"/>
      <c r="D31" s="38"/>
      <c r="E31" s="38"/>
      <c r="F31" s="38"/>
      <c r="G31" s="38"/>
      <c r="H31" s="38"/>
      <c r="I31" s="38"/>
      <c r="J31" s="39"/>
    </row>
    <row r="32" spans="1:11" ht="15.75" x14ac:dyDescent="0.25">
      <c r="A32" s="52" t="s">
        <v>28</v>
      </c>
      <c r="B32" s="53"/>
      <c r="C32" s="53"/>
      <c r="D32" s="53"/>
      <c r="E32" s="53"/>
      <c r="F32" s="53"/>
      <c r="G32" s="53"/>
      <c r="H32" s="53"/>
      <c r="I32" s="53"/>
      <c r="J32" s="54"/>
      <c r="K32" s="1"/>
    </row>
    <row r="33" spans="1:11" ht="15" customHeight="1" x14ac:dyDescent="0.25">
      <c r="A33" s="24" t="s">
        <v>29</v>
      </c>
      <c r="B33" s="50" t="s">
        <v>70</v>
      </c>
      <c r="C33" s="50"/>
      <c r="D33" s="50"/>
      <c r="E33" s="50"/>
      <c r="F33" s="50"/>
      <c r="G33" s="50"/>
      <c r="H33" s="50"/>
      <c r="I33" s="50"/>
      <c r="J33" s="51"/>
    </row>
    <row r="34" spans="1:11" ht="46.5" customHeight="1" x14ac:dyDescent="0.25">
      <c r="A34" s="24" t="s">
        <v>30</v>
      </c>
      <c r="B34" s="50" t="s">
        <v>68</v>
      </c>
      <c r="C34" s="50"/>
      <c r="D34" s="50"/>
      <c r="E34" s="50"/>
      <c r="F34" s="50"/>
      <c r="G34" s="50"/>
      <c r="H34" s="50"/>
      <c r="I34" s="50"/>
      <c r="J34" s="51"/>
    </row>
    <row r="35" spans="1:11" ht="99.75" customHeight="1" x14ac:dyDescent="0.25">
      <c r="A35" s="24" t="s">
        <v>31</v>
      </c>
      <c r="B35" s="93" t="s">
        <v>75</v>
      </c>
      <c r="C35" s="93"/>
      <c r="D35" s="93"/>
      <c r="E35" s="93"/>
      <c r="F35" s="93"/>
      <c r="G35" s="93"/>
      <c r="H35" s="93"/>
      <c r="I35" s="93"/>
      <c r="J35" s="94"/>
    </row>
    <row r="36" spans="1:11" ht="121.5" customHeight="1" x14ac:dyDescent="0.25">
      <c r="A36" s="33" t="s">
        <v>32</v>
      </c>
      <c r="B36" s="50" t="s">
        <v>85</v>
      </c>
      <c r="C36" s="50"/>
      <c r="D36" s="50"/>
      <c r="E36" s="50"/>
      <c r="F36" s="50"/>
      <c r="G36" s="50"/>
      <c r="H36" s="50"/>
      <c r="I36" s="50"/>
      <c r="J36" s="51"/>
    </row>
    <row r="37" spans="1:11" ht="15.75" x14ac:dyDescent="0.25">
      <c r="A37" s="37" t="s">
        <v>33</v>
      </c>
      <c r="B37" s="38"/>
      <c r="C37" s="38"/>
      <c r="D37" s="38"/>
      <c r="E37" s="38"/>
      <c r="F37" s="38"/>
      <c r="G37" s="38"/>
      <c r="H37" s="38"/>
      <c r="I37" s="38"/>
      <c r="J37" s="39"/>
    </row>
    <row r="38" spans="1:11" ht="15.75" x14ac:dyDescent="0.25">
      <c r="A38" s="40" t="s">
        <v>34</v>
      </c>
      <c r="B38" s="41"/>
      <c r="C38" s="41"/>
      <c r="D38" s="41"/>
      <c r="E38" s="41"/>
      <c r="F38" s="41"/>
      <c r="G38" s="41"/>
      <c r="H38" s="41"/>
      <c r="I38" s="41"/>
      <c r="J38" s="42"/>
      <c r="K38" s="1"/>
    </row>
    <row r="39" spans="1:11" ht="27.75" customHeight="1" x14ac:dyDescent="0.25">
      <c r="A39" s="43"/>
      <c r="B39" s="44"/>
      <c r="C39" s="44"/>
      <c r="D39" s="44"/>
      <c r="E39" s="44"/>
      <c r="F39" s="44"/>
      <c r="G39" s="44"/>
      <c r="H39" s="44"/>
      <c r="I39" s="44"/>
      <c r="J39" s="45"/>
    </row>
    <row r="40" spans="1:11" ht="27.75" customHeight="1" x14ac:dyDescent="0.25">
      <c r="A40" s="30"/>
      <c r="B40" s="30"/>
      <c r="C40" s="30"/>
      <c r="D40" s="30"/>
      <c r="E40" s="30"/>
      <c r="F40" s="30"/>
      <c r="G40" s="30"/>
      <c r="H40" s="30"/>
      <c r="I40" s="30"/>
      <c r="J40" s="30"/>
    </row>
    <row r="41" spans="1:11" ht="30.75" customHeight="1" x14ac:dyDescent="0.25">
      <c r="A41" s="46" t="s">
        <v>40</v>
      </c>
      <c r="B41" s="46"/>
      <c r="C41" s="46"/>
      <c r="D41" s="46"/>
      <c r="E41" s="46"/>
      <c r="F41" s="46"/>
      <c r="G41" s="46"/>
      <c r="H41" s="46"/>
      <c r="I41" s="46"/>
      <c r="J41" s="46"/>
    </row>
    <row r="47" spans="1:11" x14ac:dyDescent="0.25">
      <c r="F47" s="84" t="s">
        <v>77</v>
      </c>
      <c r="G47" s="84"/>
      <c r="H47" s="84"/>
      <c r="I47" s="84"/>
    </row>
    <row r="48" spans="1:11" x14ac:dyDescent="0.25">
      <c r="F48" s="85" t="s">
        <v>78</v>
      </c>
      <c r="G48" s="85"/>
      <c r="H48" s="85"/>
      <c r="I48" s="85"/>
    </row>
  </sheetData>
  <mergeCells count="50">
    <mergeCell ref="F47:I47"/>
    <mergeCell ref="F48:I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5">
    <dataValidation allowBlank="1" showInputMessage="1" showErrorMessage="1" prompt="Monto ejecutado en el trimestre" sqref="H28 H30"/>
    <dataValidation allowBlank="1" showInputMessage="1" showErrorMessage="1" prompt="Meta alcanzada en el trimestre" sqref="G28 G30"/>
    <dataValidation allowBlank="1" showInputMessage="1" showErrorMessage="1" prompt="Monto presupuestado para el producto" sqref="D28:D30 F28:F29 E30:F30 H29"/>
    <dataValidation allowBlank="1" showInputMessage="1" showErrorMessage="1" prompt="Meta anual del indicador" sqref="C28:C30 E28:E29 G29"/>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1"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6"/>
  <sheetViews>
    <sheetView tabSelected="1" view="pageBreakPreview" topLeftCell="A58" zoomScaleNormal="100" zoomScaleSheetLayoutView="100" workbookViewId="0">
      <selection activeCell="G53" sqref="G53"/>
    </sheetView>
  </sheetViews>
  <sheetFormatPr baseColWidth="10" defaultColWidth="11.42578125" defaultRowHeight="15" x14ac:dyDescent="0.25"/>
  <cols>
    <col min="1" max="1" width="23" style="6" customWidth="1"/>
    <col min="2" max="3" width="12.7109375" style="6" customWidth="1"/>
    <col min="4" max="4" width="13.7109375" style="6" bestFit="1" customWidth="1"/>
    <col min="5" max="10" width="12.7109375" style="6" customWidth="1"/>
    <col min="11" max="11" width="11.42578125" style="6"/>
  </cols>
  <sheetData>
    <row r="1" spans="1:11" ht="21.75" customHeight="1" thickBot="1" x14ac:dyDescent="0.3">
      <c r="A1" s="25"/>
      <c r="B1" s="74" t="s">
        <v>82</v>
      </c>
      <c r="C1" s="75"/>
      <c r="D1" s="75"/>
      <c r="E1" s="75"/>
      <c r="F1" s="75"/>
      <c r="G1" s="75"/>
      <c r="H1" s="75"/>
      <c r="I1" s="75"/>
      <c r="J1" s="76"/>
      <c r="K1" s="1"/>
    </row>
    <row r="2" spans="1:11" ht="21.75" thickBot="1" x14ac:dyDescent="0.3">
      <c r="A2" s="26"/>
      <c r="B2" s="77" t="s">
        <v>0</v>
      </c>
      <c r="C2" s="78"/>
      <c r="D2" s="77" t="s">
        <v>1</v>
      </c>
      <c r="E2" s="79"/>
      <c r="F2" s="79"/>
      <c r="G2" s="78"/>
      <c r="H2" s="80"/>
      <c r="I2" s="2" t="s">
        <v>2</v>
      </c>
      <c r="J2" s="3" t="s">
        <v>3</v>
      </c>
      <c r="K2" s="1"/>
    </row>
    <row r="3" spans="1:11" ht="21.75" thickBot="1" x14ac:dyDescent="0.3">
      <c r="A3" s="27"/>
      <c r="B3" s="81"/>
      <c r="C3" s="82"/>
      <c r="D3" s="81"/>
      <c r="E3" s="82"/>
      <c r="F3" s="82"/>
      <c r="G3" s="82"/>
      <c r="H3" s="83"/>
      <c r="I3" s="31"/>
      <c r="J3" s="32"/>
      <c r="K3" s="1"/>
    </row>
    <row r="4" spans="1:11" x14ac:dyDescent="0.25">
      <c r="A4" s="70"/>
      <c r="B4" s="71"/>
      <c r="C4" s="71"/>
      <c r="D4" s="72"/>
      <c r="E4" s="72"/>
      <c r="F4" s="72"/>
      <c r="G4" s="72"/>
      <c r="H4" s="72"/>
      <c r="I4" s="71"/>
      <c r="J4" s="73"/>
      <c r="K4" s="1"/>
    </row>
    <row r="5" spans="1:11" ht="3" customHeight="1" x14ac:dyDescent="0.25">
      <c r="A5" s="87"/>
      <c r="B5" s="88"/>
      <c r="C5" s="88"/>
      <c r="D5" s="88"/>
      <c r="E5" s="88"/>
      <c r="F5" s="88"/>
      <c r="G5" s="88"/>
      <c r="H5" s="88"/>
      <c r="I5" s="88"/>
      <c r="J5" s="89"/>
      <c r="K5" s="1"/>
    </row>
    <row r="6" spans="1:11" ht="15.75" x14ac:dyDescent="0.25">
      <c r="A6" s="37" t="s">
        <v>4</v>
      </c>
      <c r="B6" s="38"/>
      <c r="C6" s="38"/>
      <c r="D6" s="38"/>
      <c r="E6" s="38"/>
      <c r="F6" s="38"/>
      <c r="G6" s="38"/>
      <c r="H6" s="38"/>
      <c r="I6" s="38"/>
      <c r="J6" s="39"/>
      <c r="K6" s="1"/>
    </row>
    <row r="7" spans="1:11" ht="15.75" x14ac:dyDescent="0.25">
      <c r="A7" s="52" t="s">
        <v>5</v>
      </c>
      <c r="B7" s="53"/>
      <c r="C7" s="53"/>
      <c r="D7" s="53"/>
      <c r="E7" s="53"/>
      <c r="F7" s="53"/>
      <c r="G7" s="53"/>
      <c r="H7" s="53"/>
      <c r="I7" s="53"/>
      <c r="J7" s="54"/>
      <c r="K7" s="1"/>
    </row>
    <row r="8" spans="1:11" x14ac:dyDescent="0.25">
      <c r="A8" s="4" t="s">
        <v>6</v>
      </c>
      <c r="B8" s="47" t="s">
        <v>47</v>
      </c>
      <c r="C8" s="48"/>
      <c r="D8" s="48"/>
      <c r="E8" s="48"/>
      <c r="F8" s="48"/>
      <c r="G8" s="48"/>
      <c r="H8" s="48"/>
      <c r="I8" s="48"/>
      <c r="J8" s="49"/>
      <c r="K8" s="1"/>
    </row>
    <row r="9" spans="1:11" ht="15" customHeight="1" x14ac:dyDescent="0.25">
      <c r="A9" s="28" t="s">
        <v>35</v>
      </c>
      <c r="B9" s="47" t="s">
        <v>48</v>
      </c>
      <c r="C9" s="48"/>
      <c r="D9" s="48"/>
      <c r="E9" s="48"/>
      <c r="F9" s="48"/>
      <c r="G9" s="48"/>
      <c r="H9" s="48"/>
      <c r="I9" s="48"/>
      <c r="J9" s="49"/>
      <c r="K9" s="1"/>
    </row>
    <row r="10" spans="1:11" x14ac:dyDescent="0.25">
      <c r="A10" s="28" t="s">
        <v>36</v>
      </c>
      <c r="B10" s="47" t="s">
        <v>49</v>
      </c>
      <c r="C10" s="48"/>
      <c r="D10" s="48"/>
      <c r="E10" s="48"/>
      <c r="F10" s="48"/>
      <c r="G10" s="48"/>
      <c r="H10" s="48"/>
      <c r="I10" s="48"/>
      <c r="J10" s="49"/>
      <c r="K10" s="1"/>
    </row>
    <row r="11" spans="1:11" ht="31.5" customHeight="1" x14ac:dyDescent="0.25">
      <c r="A11" s="4" t="s">
        <v>7</v>
      </c>
      <c r="B11" s="50" t="s">
        <v>50</v>
      </c>
      <c r="C11" s="50"/>
      <c r="D11" s="50"/>
      <c r="E11" s="50"/>
      <c r="F11" s="50"/>
      <c r="G11" s="50"/>
      <c r="H11" s="50"/>
      <c r="I11" s="50"/>
      <c r="J11" s="51"/>
    </row>
    <row r="12" spans="1:11" ht="47.25" customHeight="1" x14ac:dyDescent="0.25">
      <c r="A12" s="4" t="s">
        <v>8</v>
      </c>
      <c r="B12" s="50" t="s">
        <v>51</v>
      </c>
      <c r="C12" s="50"/>
      <c r="D12" s="50"/>
      <c r="E12" s="50"/>
      <c r="F12" s="50"/>
      <c r="G12" s="50"/>
      <c r="H12" s="50"/>
      <c r="I12" s="50"/>
      <c r="J12" s="51"/>
    </row>
    <row r="13" spans="1:11" ht="15.75" x14ac:dyDescent="0.25">
      <c r="A13" s="37" t="s">
        <v>9</v>
      </c>
      <c r="B13" s="38"/>
      <c r="C13" s="38"/>
      <c r="D13" s="38"/>
      <c r="E13" s="38"/>
      <c r="F13" s="38"/>
      <c r="G13" s="38"/>
      <c r="H13" s="38"/>
      <c r="I13" s="38"/>
      <c r="J13" s="39"/>
    </row>
    <row r="14" spans="1:11" ht="36.75" customHeight="1" x14ac:dyDescent="0.25">
      <c r="A14" s="4" t="s">
        <v>10</v>
      </c>
      <c r="B14" s="29">
        <v>1</v>
      </c>
      <c r="C14" s="86" t="s">
        <v>52</v>
      </c>
      <c r="D14" s="86"/>
      <c r="E14" s="86"/>
      <c r="F14" s="86"/>
      <c r="G14" s="86"/>
      <c r="H14" s="86"/>
      <c r="I14" s="86"/>
      <c r="J14" s="86"/>
    </row>
    <row r="15" spans="1:11" ht="26.25" customHeight="1" x14ac:dyDescent="0.25">
      <c r="A15" s="4" t="s">
        <v>11</v>
      </c>
      <c r="B15" s="7">
        <v>1</v>
      </c>
      <c r="C15" s="86" t="s">
        <v>53</v>
      </c>
      <c r="D15" s="86"/>
      <c r="E15" s="86"/>
      <c r="F15" s="86"/>
      <c r="G15" s="86"/>
      <c r="H15" s="86"/>
      <c r="I15" s="86"/>
      <c r="J15" s="86"/>
    </row>
    <row r="16" spans="1:11" x14ac:dyDescent="0.25">
      <c r="A16" s="4" t="s">
        <v>12</v>
      </c>
      <c r="B16" s="8"/>
      <c r="C16" s="90" t="str">
        <f>IFERROR(VLOOKUP(B16,'[1]Validacion datos'!D8:E64,2,FALSE),"")</f>
        <v/>
      </c>
      <c r="D16" s="90"/>
      <c r="E16" s="90"/>
      <c r="F16" s="90"/>
      <c r="G16" s="90"/>
      <c r="H16" s="90"/>
      <c r="I16" s="90"/>
      <c r="J16" s="90"/>
    </row>
    <row r="17" spans="1:11" ht="15.75" x14ac:dyDescent="0.25">
      <c r="A17" s="37" t="s">
        <v>13</v>
      </c>
      <c r="B17" s="38"/>
      <c r="C17" s="38"/>
      <c r="D17" s="38"/>
      <c r="E17" s="38"/>
      <c r="F17" s="38"/>
      <c r="G17" s="38"/>
      <c r="H17" s="38"/>
      <c r="I17" s="38"/>
      <c r="J17" s="39"/>
    </row>
    <row r="18" spans="1:11" ht="29.25" customHeight="1" x14ac:dyDescent="0.25">
      <c r="A18" s="4" t="s">
        <v>14</v>
      </c>
      <c r="B18" s="50" t="s">
        <v>59</v>
      </c>
      <c r="C18" s="50"/>
      <c r="D18" s="50"/>
      <c r="E18" s="50"/>
      <c r="F18" s="50"/>
      <c r="G18" s="50"/>
      <c r="H18" s="50"/>
      <c r="I18" s="50"/>
      <c r="J18" s="51"/>
    </row>
    <row r="19" spans="1:11" ht="33" customHeight="1" x14ac:dyDescent="0.25">
      <c r="A19" s="9" t="s">
        <v>15</v>
      </c>
      <c r="B19" s="50" t="s">
        <v>60</v>
      </c>
      <c r="C19" s="50"/>
      <c r="D19" s="50"/>
      <c r="E19" s="50"/>
      <c r="F19" s="50"/>
      <c r="G19" s="50"/>
      <c r="H19" s="50"/>
      <c r="I19" s="50"/>
      <c r="J19" s="51"/>
    </row>
    <row r="20" spans="1:11" ht="34.5" customHeight="1" x14ac:dyDescent="0.25">
      <c r="A20" s="9" t="s">
        <v>16</v>
      </c>
      <c r="B20" s="50" t="s">
        <v>61</v>
      </c>
      <c r="C20" s="50"/>
      <c r="D20" s="50"/>
      <c r="E20" s="50"/>
      <c r="F20" s="50"/>
      <c r="G20" s="50"/>
      <c r="H20" s="50"/>
      <c r="I20" s="50"/>
      <c r="J20" s="51"/>
    </row>
    <row r="21" spans="1:11" ht="35.25" customHeight="1" x14ac:dyDescent="0.25">
      <c r="A21" s="9" t="s">
        <v>37</v>
      </c>
      <c r="B21" s="50" t="s">
        <v>62</v>
      </c>
      <c r="C21" s="50"/>
      <c r="D21" s="50"/>
      <c r="E21" s="50"/>
      <c r="F21" s="50"/>
      <c r="G21" s="50"/>
      <c r="H21" s="50"/>
      <c r="I21" s="50"/>
      <c r="J21" s="51"/>
      <c r="K21" s="1"/>
    </row>
    <row r="22" spans="1:11" ht="15.75" x14ac:dyDescent="0.25">
      <c r="A22" s="37" t="s">
        <v>17</v>
      </c>
      <c r="B22" s="38"/>
      <c r="C22" s="38"/>
      <c r="D22" s="38"/>
      <c r="E22" s="38"/>
      <c r="F22" s="38"/>
      <c r="G22" s="38"/>
      <c r="H22" s="38"/>
      <c r="I22" s="38"/>
      <c r="J22" s="39"/>
    </row>
    <row r="23" spans="1:11" ht="15.75" x14ac:dyDescent="0.25">
      <c r="A23" s="52" t="s">
        <v>18</v>
      </c>
      <c r="B23" s="53"/>
      <c r="C23" s="53"/>
      <c r="D23" s="53"/>
      <c r="E23" s="53"/>
      <c r="F23" s="53"/>
      <c r="G23" s="53"/>
      <c r="H23" s="53"/>
      <c r="I23" s="53"/>
      <c r="J23" s="54"/>
      <c r="K23" s="1"/>
    </row>
    <row r="24" spans="1:11" ht="15" customHeight="1" x14ac:dyDescent="0.25">
      <c r="A24" s="91" t="s">
        <v>19</v>
      </c>
      <c r="B24" s="63"/>
      <c r="C24" s="61" t="s">
        <v>20</v>
      </c>
      <c r="D24" s="62"/>
      <c r="E24" s="62"/>
      <c r="F24" s="62" t="s">
        <v>21</v>
      </c>
      <c r="G24" s="62"/>
      <c r="H24" s="63"/>
      <c r="I24" s="61" t="s">
        <v>22</v>
      </c>
      <c r="J24" s="92"/>
    </row>
    <row r="25" spans="1:11" x14ac:dyDescent="0.25">
      <c r="A25" s="57">
        <v>7847500</v>
      </c>
      <c r="B25" s="58"/>
      <c r="C25" s="67">
        <v>890000</v>
      </c>
      <c r="D25" s="68"/>
      <c r="E25" s="69"/>
      <c r="F25" s="67">
        <v>849510</v>
      </c>
      <c r="G25" s="68"/>
      <c r="H25" s="69"/>
      <c r="I25" s="59">
        <f>+IF(F25&gt;0,F25/C25,0)</f>
        <v>0.95450561797752809</v>
      </c>
      <c r="J25" s="60"/>
    </row>
    <row r="26" spans="1:11" ht="15.75" x14ac:dyDescent="0.25">
      <c r="A26" s="52" t="s">
        <v>23</v>
      </c>
      <c r="B26" s="53"/>
      <c r="C26" s="53"/>
      <c r="D26" s="53"/>
      <c r="E26" s="53"/>
      <c r="F26" s="53"/>
      <c r="G26" s="53"/>
      <c r="H26" s="53"/>
      <c r="I26" s="53"/>
      <c r="J26" s="54"/>
      <c r="K26" s="1"/>
    </row>
    <row r="27" spans="1:11" ht="15" customHeight="1" x14ac:dyDescent="0.25">
      <c r="A27" s="5"/>
      <c r="B27"/>
      <c r="C27" s="64" t="s">
        <v>79</v>
      </c>
      <c r="D27" s="65"/>
      <c r="E27" s="64" t="s">
        <v>80</v>
      </c>
      <c r="F27" s="65"/>
      <c r="G27" s="64" t="s">
        <v>81</v>
      </c>
      <c r="H27" s="64"/>
      <c r="I27" s="64" t="s">
        <v>24</v>
      </c>
      <c r="J27" s="66"/>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72" x14ac:dyDescent="0.25">
      <c r="A29" s="13" t="s">
        <v>72</v>
      </c>
      <c r="B29" s="14" t="s">
        <v>57</v>
      </c>
      <c r="C29" s="15">
        <v>4070</v>
      </c>
      <c r="D29" s="16">
        <v>7847500</v>
      </c>
      <c r="E29" s="15">
        <v>1562</v>
      </c>
      <c r="F29" s="16">
        <v>3747500</v>
      </c>
      <c r="G29" s="15">
        <v>527</v>
      </c>
      <c r="H29" s="16">
        <v>849510</v>
      </c>
      <c r="I29" s="17">
        <f>IF(G29&gt;0,G29/C29,0)</f>
        <v>0.12948402948402948</v>
      </c>
      <c r="J29" s="18">
        <f>IF(H29&gt;0,H29/D29,0)</f>
        <v>0.10825230965275566</v>
      </c>
    </row>
    <row r="30" spans="1:11" x14ac:dyDescent="0.25">
      <c r="A30" s="19"/>
      <c r="B30" s="20"/>
      <c r="C30" s="21"/>
      <c r="D30" s="22"/>
      <c r="E30" s="22"/>
      <c r="F30" s="22"/>
      <c r="G30" s="23"/>
      <c r="H30" s="22"/>
      <c r="I30" s="17"/>
      <c r="J30" s="18"/>
    </row>
    <row r="31" spans="1:11" ht="15.75" x14ac:dyDescent="0.25">
      <c r="A31" s="37" t="s">
        <v>27</v>
      </c>
      <c r="B31" s="38"/>
      <c r="C31" s="38"/>
      <c r="D31" s="38"/>
      <c r="E31" s="38"/>
      <c r="F31" s="38"/>
      <c r="G31" s="38"/>
      <c r="H31" s="38"/>
      <c r="I31" s="38"/>
      <c r="J31" s="39"/>
    </row>
    <row r="32" spans="1:11" ht="15.75" x14ac:dyDescent="0.25">
      <c r="A32" s="52" t="s">
        <v>28</v>
      </c>
      <c r="B32" s="53"/>
      <c r="C32" s="53"/>
      <c r="D32" s="53"/>
      <c r="E32" s="53"/>
      <c r="F32" s="53"/>
      <c r="G32" s="53"/>
      <c r="H32" s="53"/>
      <c r="I32" s="53"/>
      <c r="J32" s="54"/>
      <c r="K32" s="1"/>
    </row>
    <row r="33" spans="1:11" x14ac:dyDescent="0.25">
      <c r="A33" s="24" t="s">
        <v>29</v>
      </c>
      <c r="B33" s="50" t="s">
        <v>72</v>
      </c>
      <c r="C33" s="50"/>
      <c r="D33" s="50"/>
      <c r="E33" s="50"/>
      <c r="F33" s="50"/>
      <c r="G33" s="50"/>
      <c r="H33" s="50"/>
      <c r="I33" s="50"/>
      <c r="J33" s="51"/>
    </row>
    <row r="34" spans="1:11" ht="46.5" customHeight="1" x14ac:dyDescent="0.25">
      <c r="A34" s="24" t="s">
        <v>30</v>
      </c>
      <c r="B34" s="50" t="s">
        <v>71</v>
      </c>
      <c r="C34" s="50"/>
      <c r="D34" s="50"/>
      <c r="E34" s="50"/>
      <c r="F34" s="50"/>
      <c r="G34" s="50"/>
      <c r="H34" s="50"/>
      <c r="I34" s="50"/>
      <c r="J34" s="51"/>
    </row>
    <row r="35" spans="1:11" ht="85.5" customHeight="1" x14ac:dyDescent="0.25">
      <c r="A35" s="24" t="s">
        <v>31</v>
      </c>
      <c r="B35" s="50" t="s">
        <v>76</v>
      </c>
      <c r="C35" s="50"/>
      <c r="D35" s="50"/>
      <c r="E35" s="50"/>
      <c r="F35" s="50"/>
      <c r="G35" s="50"/>
      <c r="H35" s="50"/>
      <c r="I35" s="50"/>
      <c r="J35" s="51"/>
    </row>
    <row r="36" spans="1:11" ht="68.25" customHeight="1" x14ac:dyDescent="0.25">
      <c r="A36" s="33" t="s">
        <v>32</v>
      </c>
      <c r="B36" s="50" t="s">
        <v>86</v>
      </c>
      <c r="C36" s="50"/>
      <c r="D36" s="50"/>
      <c r="E36" s="50"/>
      <c r="F36" s="50"/>
      <c r="G36" s="50"/>
      <c r="H36" s="50"/>
      <c r="I36" s="50"/>
      <c r="J36" s="51"/>
    </row>
    <row r="37" spans="1:11" ht="15.75" x14ac:dyDescent="0.25">
      <c r="A37" s="37" t="s">
        <v>33</v>
      </c>
      <c r="B37" s="38"/>
      <c r="C37" s="38"/>
      <c r="D37" s="38"/>
      <c r="E37" s="38"/>
      <c r="F37" s="38"/>
      <c r="G37" s="38"/>
      <c r="H37" s="38"/>
      <c r="I37" s="38"/>
      <c r="J37" s="39"/>
    </row>
    <row r="38" spans="1:11" ht="15.75" x14ac:dyDescent="0.25">
      <c r="A38" s="40" t="s">
        <v>34</v>
      </c>
      <c r="B38" s="41"/>
      <c r="C38" s="41"/>
      <c r="D38" s="41"/>
      <c r="E38" s="41"/>
      <c r="F38" s="41"/>
      <c r="G38" s="41"/>
      <c r="H38" s="41"/>
      <c r="I38" s="41"/>
      <c r="J38" s="42"/>
      <c r="K38" s="1"/>
    </row>
    <row r="39" spans="1:11" ht="27.75" customHeight="1" x14ac:dyDescent="0.25">
      <c r="A39" s="43"/>
      <c r="B39" s="44"/>
      <c r="C39" s="44"/>
      <c r="D39" s="44"/>
      <c r="E39" s="44"/>
      <c r="F39" s="44"/>
      <c r="G39" s="44"/>
      <c r="H39" s="44"/>
      <c r="I39" s="44"/>
      <c r="J39" s="45"/>
    </row>
    <row r="40" spans="1:11" ht="27.75" customHeight="1" x14ac:dyDescent="0.25">
      <c r="A40" s="30"/>
      <c r="B40" s="30"/>
      <c r="C40" s="30"/>
      <c r="D40" s="30"/>
      <c r="E40" s="30"/>
      <c r="F40" s="30"/>
      <c r="G40" s="30"/>
      <c r="H40" s="30"/>
      <c r="I40" s="30"/>
      <c r="J40" s="30"/>
    </row>
    <row r="41" spans="1:11" ht="30.75" customHeight="1" x14ac:dyDescent="0.25">
      <c r="A41" s="46" t="s">
        <v>40</v>
      </c>
      <c r="B41" s="46"/>
      <c r="C41" s="46"/>
      <c r="D41" s="46"/>
      <c r="E41" s="46"/>
      <c r="F41" s="46"/>
      <c r="G41" s="46"/>
      <c r="H41" s="46"/>
      <c r="I41" s="46"/>
      <c r="J41" s="46"/>
    </row>
    <row r="45" spans="1:11" x14ac:dyDescent="0.25">
      <c r="F45" s="84" t="s">
        <v>77</v>
      </c>
      <c r="G45" s="84"/>
      <c r="H45" s="84"/>
      <c r="I45" s="84"/>
    </row>
    <row r="46" spans="1:11" x14ac:dyDescent="0.25">
      <c r="F46" s="85" t="s">
        <v>78</v>
      </c>
      <c r="G46" s="85"/>
      <c r="H46" s="85"/>
      <c r="I46" s="85"/>
    </row>
  </sheetData>
  <mergeCells count="50">
    <mergeCell ref="F45:I45"/>
    <mergeCell ref="F46:I46"/>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G29 E28:E29"/>
    <dataValidation allowBlank="1" showInputMessage="1" showErrorMessage="1" prompt="Monto presupuestado para el producto" sqref="D28:D30 H29 E30:F30 F28:F29"/>
    <dataValidation allowBlank="1" showInputMessage="1" showErrorMessage="1" prompt="Meta alcanzada en el trimestre" sqref="G28 G30"/>
    <dataValidation allowBlank="1" showInputMessage="1" showErrorMessage="1" prompt="Monto ejecutado en el trimestre" sqref="H28 H30"/>
  </dataValidations>
  <pageMargins left="0.7" right="0.7" top="0.75" bottom="0.75" header="0.3" footer="0.3"/>
  <pageSetup scale="5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Fiscalización, Riesgo y Lavado</vt:lpstr>
      <vt:lpstr>Asistencia Técnica</vt:lpstr>
      <vt:lpstr>Educación Inicial</vt:lpstr>
      <vt:lpstr>Promocion e incorp.Coop.</vt:lpstr>
      <vt:lpstr>'Asistencia Técnica'!Área_de_impresión</vt:lpstr>
      <vt:lpstr>'Educación Inicial'!Área_de_impresión</vt:lpstr>
      <vt:lpstr>'Fiscalización, Riesgo y Lavado'!Área_de_impresión</vt:lpstr>
      <vt:lpstr>'Promocion e incorp.Coop.'!Área_de_impresión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Jennifer Segura</cp:lastModifiedBy>
  <cp:lastPrinted>2024-01-16T16:24:17Z</cp:lastPrinted>
  <dcterms:created xsi:type="dcterms:W3CDTF">2021-03-22T15:50:10Z</dcterms:created>
  <dcterms:modified xsi:type="dcterms:W3CDTF">2024-01-17T13:15:50Z</dcterms:modified>
  <cp:contentStatus/>
</cp:coreProperties>
</file>