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ose Luis\Desktop\"/>
    </mc:Choice>
  </mc:AlternateContent>
  <xr:revisionPtr revIDLastSave="0" documentId="8_{48CBA7C1-6642-4730-BFBA-6EF0882137BB}" xr6:coauthVersionLast="47" xr6:coauthVersionMax="47" xr10:uidLastSave="{00000000-0000-0000-0000-000000000000}"/>
  <bookViews>
    <workbookView xWindow="-120" yWindow="-120" windowWidth="20730" windowHeight="11040" tabRatio="658" xr2:uid="{00000000-000D-0000-FFFF-FFFF00000000}"/>
  </bookViews>
  <sheets>
    <sheet name="IDECOOP" sheetId="2" r:id="rId1"/>
  </sheets>
  <definedNames>
    <definedName name="_xlnm.Print_Area" localSheetId="0">IDECOOP!$A$1:$J$62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2" i="2" l="1"/>
  <c r="H31" i="2"/>
  <c r="H30" i="2"/>
  <c r="G30" i="2"/>
  <c r="H29" i="2"/>
  <c r="G29" i="2"/>
  <c r="E29" i="2"/>
  <c r="J29" i="2" l="1"/>
  <c r="J30" i="2"/>
  <c r="J31" i="2"/>
  <c r="J32" i="2"/>
  <c r="I32" i="2" l="1"/>
  <c r="I31" i="2"/>
  <c r="I30" i="2"/>
  <c r="I29" i="2"/>
  <c r="I25" i="2" l="1"/>
</calcChain>
</file>

<file path=xl/sharedStrings.xml><?xml version="1.0" encoding="utf-8"?>
<sst xmlns="http://schemas.openxmlformats.org/spreadsheetml/2006/main" count="106" uniqueCount="90">
  <si>
    <t>Código</t>
  </si>
  <si>
    <t>Documento Relacionado</t>
  </si>
  <si>
    <t>Fecha Versión</t>
  </si>
  <si>
    <t>Versión</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</si>
  <si>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</si>
  <si>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</si>
  <si>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</si>
  <si>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</si>
  <si>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</si>
  <si>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</si>
  <si>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</si>
  <si>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</si>
  <si>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</si>
  <si>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</si>
  <si>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</si>
  <si>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</si>
  <si>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</si>
  <si>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</si>
  <si>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</si>
  <si>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</si>
  <si>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</si>
  <si>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</si>
  <si>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</si>
  <si>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</si>
  <si>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</si>
  <si>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</si>
  <si>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</si>
  <si>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</si>
  <si>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</si>
  <si>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</si>
  <si>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</si>
  <si>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</si>
  <si>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</si>
  <si>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</si>
  <si>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</si>
  <si>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</si>
  <si>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</si>
  <si>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</si>
  <si>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</si>
  <si>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</si>
  <si>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</si>
  <si>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</si>
  <si>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</si>
  <si>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</si>
  <si>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</si>
  <si>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</si>
  <si>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</si>
  <si>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5143 INSTITUTO DE  DESARROLLO Y CREDITO COOPERATIVO (IDECOOP)</t>
  </si>
  <si>
    <t>01</t>
  </si>
  <si>
    <t>0001</t>
  </si>
  <si>
    <t>Institución comprometida a fomentar y desarrollar el cooperativismo: regular, fiscalizar, educar, financiar y promover con valores éticos la economía social y solidaria en la República Dominicana.</t>
  </si>
  <si>
    <t>Ser referente en desarrollo del modelo económico cooperativo con efectivas prácticas de gestión y regulación.</t>
  </si>
  <si>
    <t xml:space="preserve">DESARROLLO INSTITUCIONAL </t>
  </si>
  <si>
    <t>El Sector Cooperativo Nacional</t>
  </si>
  <si>
    <t>Fomento y Desarrollo Cooperativo</t>
  </si>
  <si>
    <t xml:space="preserve">Documentos que se presentan y analizan las certificaciones y decretos de incorporación emitidos </t>
  </si>
  <si>
    <t>1.1.1</t>
  </si>
  <si>
    <t>Estructurar una administración pública eficiente que actúe con honestidad, transparencia y rendición de cuentas y se oriente a la obtención de resultados en beneficio de la sociedad y del desarrollo nacional y local</t>
  </si>
  <si>
    <t>Cantidad de cooperativas asistidas</t>
  </si>
  <si>
    <t>Cantidad de cooperativas fiscalizadas</t>
  </si>
  <si>
    <t>Cooperativas y grupos de interés capacitados</t>
  </si>
  <si>
    <t>Cantidad de cooperativas certificadas y formalizadas</t>
  </si>
  <si>
    <t>04- Cooperativas reciben asistencias técnicas</t>
  </si>
  <si>
    <t>03- Cooperativas con procesos de supervisión y fiscalización proactivos</t>
  </si>
  <si>
    <t>05- Cooperativas y grupos de interés reciben actividades educativas</t>
  </si>
  <si>
    <t>06- Cooperativas reciben certificación para su creación e incorporación</t>
  </si>
  <si>
    <t>Documentos en los que se presentan y analizan las cantidad de Cooperativas que recibieron asesorías técnicas</t>
  </si>
  <si>
    <t>Documentos en los que se presentan y analizan la implementación de programas de fortalecimiento para educación inicial para grupos cooperativos y educación continua para cooperativas incorporadas supervisadas</t>
  </si>
  <si>
    <t>I -Información Institucional</t>
  </si>
  <si>
    <t>Administración Publica Transparente, eficiente y orientada</t>
  </si>
  <si>
    <t>Este programa es el responsable de formar y fortalecer cooperativas a través de la promoción movimiento cooperativo nacional.</t>
  </si>
  <si>
    <t>Mejoramiento sostenido de las competencias y gestión de movimiento cooperativo nacional</t>
  </si>
  <si>
    <t>Documentos en los que se presentan y analizan las mediciones oficiales para garantizar el correcto funcionamiento y desarrollo del sector cooperativo, mediante la fiscalización. Asesoría técnica y la capacitación. A la vez se realizan supervisión Ex-Situ, se realizan capacitaciones a cooperativas en formación en materia de riesgo.</t>
  </si>
  <si>
    <t xml:space="preserve">Falta de Infraestructura Tecnológica robusta
Falta de capacitación continua para el personal técnico
Falta de Equipos Tecnológicos 
Falta de espacio físico adecuado para ofrecer las atenciones pertinentes a los Grupos Cooperativos
Falta de logística para la ejecución de los trabajos
Demoras en el retorno de Decretos de incorporación por parte del Palacio Presidencial.
El proceso de transición por el cual atraviesa la institución ha generado demoras y retrasos, ya que las nuevas autoridades necesitan conocer y dominar los procesos y actividades que realiza la institución, como también, capacitar al nuevo personal.
</t>
  </si>
  <si>
    <t>Director de Planificacion y Desarrollo</t>
  </si>
  <si>
    <t xml:space="preserve"> </t>
  </si>
  <si>
    <t>Jeannery Marte Ferreras</t>
  </si>
  <si>
    <t>Programación Semestral Julio-Diciembre-2024</t>
  </si>
  <si>
    <t>Ejecución Semestral Julio-Diciembre-2024</t>
  </si>
  <si>
    <t>La ejecución de los viáticos por parte de las áreas se vio afectado por cambios en la ejecución de actividades y porque se utilizaron los recursos propios.</t>
  </si>
  <si>
    <t>A pesar de que la meta de asistencia técnica a nuevas cooperativas no se alcanzó en su totalidad, se logró un avance significativo al enfocarnos en reforzar las cooperativas ya existentes. Este enfoque permitió optimizar los recursos disponibles y garantizar un apoyo más profundo a las cooperativas que ya estaban en proceso de fortalecimiento. De esta manera, se mejoró la calidad de la asesoría técnica brindada, asegurando que las cooperativas que ya formaban parte del sistema cooperativo pudieran consolidarse mejor a nivel técnico y financiero. La decisión de priorizar a las cooperativas existentes permitió abordar sus necesidades inmediatas y aumentar su nivel de cumplimiento normativo, lo cual es esencial para su sostenibilidad y crecimiento a largo plazo.   Instalación del sistema contable que poseen las cooperativas, verificación de los sistemas contables, supervisión de los controles, acompañamientos al Presidente Administrador para las intervenciones.</t>
  </si>
  <si>
    <t>Informe de Evaluación Semestral 2024 de las Metas Físicas-Financieras</t>
  </si>
  <si>
    <t>Julio-Diciembre 2024</t>
  </si>
  <si>
    <t>A pesar de no haber cumplido con el 100% de la meta, se logró una implementación exitosa de programas educativos dirigidos tanto a la educación inicial de grupos cooperativos como a la educación continua de cooperativas supervisadas. Esto permitió que un gran porcentaje de cooperativas y grupos de interés recibieran las capacitaciones necesarias para fortalecer sus capacidades y cumplir con los estándares normativos y operativos. 
Mediante el plan de educación inicial, que se impartió a las cooperativas en procesos de formación, logramos educar sobre los principios básicos y filosóficos del cooperativismo, siendo este el objetivo fundamental, así como la revisión de los protocolos a seguir para completar expediente requerido para incorporación de cooperativas. Los grupos educados adquirieron los conocimientos necesarios para poder constituirse como una empresa social y solidaria a fin de mejorar su calidad de vida. El hecho de que la institución haya tenido que recurrir a recursos propios también demuestra un compromiso para garantizar que el proceso siguiera adelante.</t>
  </si>
  <si>
    <t xml:space="preserve">
Carencias de herramientas tecnológicas para dinamizar el trabajo. 
Cancelación de las visitas programadas por parte de los órganos principal de las Cooperativas. 
Dificultad con el transporte.
El proceso de transición por el cual atraviesa la institución ha generado demoras y retrasos, ya que las nuevas autoridades necesitan conocer y dominar los procesos y actividades que realiza la institución, como también, capacitar al nuevo personal.
Además, muchos grupos también se quedan atrás a pesar de nuestra insistencia por capacitarle por diferentes medios y horarios.
</t>
  </si>
  <si>
    <t>Mediante el plan de Incorporación de cooperativas que se implementa en la institución, logramos incorporar 73 cooperativas de varias tipologías (agropecuarias, producción y trabajo, así como ahorro y crédito). Este valor representa un 56.15% de ejecución del 2do trimestre.</t>
  </si>
  <si>
    <t xml:space="preserve">La oportunidades de mejoras en los productos presentados podria abordar diversos aspectos basados en los desafiios que se mencionan, como la optimización de la planificación y la coordinación logística para visitas y actividades, fortaleciendo la planificación anticipadas de las visitas, estableciendo acuerdos más formales o compromisos con las cooperativas para garantizar su asistencia, y tener otras alternativas de transporte. Además, contar con un sistema de programación más flexible, podria mitigar el impacto de cambios inesperado en las agendas de las cooperativas. 
Sería recomendable, evaluar los periodos del año en lo que se planifican las actividades y se consideran ajustes de metas o actividades en función de la carga laboral estacionaria. Esto tambien, incluye, establecer una mejor comunicación con las cooperativas para que se adapten las fechas propuestas y  se organicen con anticipación </t>
  </si>
  <si>
    <r>
      <rPr>
        <b/>
        <i/>
        <sz val="11"/>
        <color theme="1"/>
        <rFont val="Calibri"/>
        <family val="2"/>
        <scheme val="minor"/>
      </rPr>
      <t>NOTA</t>
    </r>
    <r>
      <rPr>
        <i/>
        <sz val="11"/>
        <color theme="1"/>
        <rFont val="Calibri"/>
        <family val="2"/>
        <scheme val="minor"/>
      </rPr>
      <t>: Con relación a lo financiero todos los productos no pudieron consumir sus montos programados, esto debido al proceso que lleva los expedientes, desde su solicitud, hasta culminar el pago. Pero tambien, utilizamos recursos propios para el pago de los mismos que no se observaron reflejados en el SIGEF.</t>
    </r>
  </si>
  <si>
    <t xml:space="preserve">
-          Falta de personal técnico.
-          Las Cooperativas posponen las visitas para otros días y en ocasiones no se pueden visitar porque ya hay otras programadas, lo que nos lleva a reprogramar las visitas.
 </t>
  </si>
  <si>
    <r>
      <t>Se fomento la cultura de cumplimiento en todas las cooperativas en cuanto al riesgo y prevencion de lavado de activos. 
Conocimiento de la situaciación operativa de las cooperativas visitadas, reuniones con directores de cooperativas con la finalidad de aclarar las situaciones con los Estados Financieros.  
Emisión de Certificados, conocimiento de la situaciación operativos de las cooperativas visitadas, reuniones con directores de cooperativas con la finalidad de aclarar las situaciones con los Estados Financieros. 
Se fomento la cultura de cumplimiento en todas las cooperativas en cuanto al riesgo y prevencion de lavado de activos. 
Con un cumplimiento de la meta de un</t>
    </r>
    <r>
      <rPr>
        <b/>
        <i/>
        <sz val="11"/>
        <rFont val="Calibri"/>
        <family val="2"/>
        <scheme val="minor"/>
      </rPr>
      <t xml:space="preserve"> 102.29%</t>
    </r>
    <r>
      <rPr>
        <i/>
        <sz val="11"/>
        <rFont val="Calibri"/>
        <family val="2"/>
        <scheme val="minor"/>
      </rPr>
      <t xml:space="preserve"> de lo planificado para el trimestre.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</si>
</sst>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b/>
      <sz val="11"/>
      <name val="Berlin Sans FB Demi"/>
      <family val="2"/>
    </font>
    <font>
      <sz val="11"/>
      <name val="Berlin Sans FB Demi"/>
      <family val="2"/>
    </font>
    <font>
      <sz val="9"/>
      <name val="Calibri"/>
      <family val="2"/>
    </font>
    <font>
      <b/>
      <sz val="11"/>
      <color rgb="FF000000"/>
      <name val="Arial Black"/>
      <family val="2"/>
    </font>
    <font>
      <i/>
      <sz val="11"/>
      <color theme="1"/>
      <name val="Arial Black"/>
      <family val="2"/>
    </font>
    <font>
      <b/>
      <i/>
      <sz val="11"/>
      <color theme="1"/>
      <name val="Calibri"/>
      <family val="2"/>
      <scheme val="minor"/>
    </font>
    <font>
      <i/>
      <sz val="11"/>
      <name val="Calibri"/>
      <family val="2"/>
      <scheme val="minor"/>
    </font>
    <font>
      <b/>
      <sz val="11"/>
      <name val="Calibri"/>
      <family val="2"/>
      <scheme val="minor"/>
    </font>
    <font>
      <b/>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2">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2">
    <xf numFmtId="0" fontId="0" fillId="0" borderId="0" xfId="0"/>
    <xf numFmtId="0" fontId="9" fillId="0" borderId="12" xfId="0" applyFont="1" applyBorder="1" applyAlignment="1">
      <alignment vertical="center"/>
    </xf>
    <xf numFmtId="0" fontId="0" fillId="0" borderId="12" xfId="0" applyBorder="1"/>
    <xf numFmtId="0" fontId="11" fillId="0" borderId="0" xfId="0" applyFont="1" applyProtection="1">
      <protection locked="0"/>
    </xf>
    <xf numFmtId="0" fontId="10" fillId="6" borderId="14" xfId="0" applyFont="1" applyFill="1" applyBorder="1" applyAlignment="1">
      <alignment horizontal="center" vertical="center"/>
    </xf>
    <xf numFmtId="0" fontId="9" fillId="0" borderId="12" xfId="0" applyFont="1" applyBorder="1" applyAlignment="1">
      <alignment vertical="center" wrapText="1"/>
    </xf>
    <xf numFmtId="0" fontId="15" fillId="8" borderId="25" xfId="0" applyFont="1" applyFill="1" applyBorder="1" applyAlignment="1">
      <alignment horizontal="center" vertical="center" wrapText="1" readingOrder="1"/>
    </xf>
    <xf numFmtId="0" fontId="15" fillId="8" borderId="26" xfId="0" applyFont="1" applyFill="1" applyBorder="1" applyAlignment="1">
      <alignment horizontal="center" vertical="center" wrapText="1" readingOrder="1"/>
    </xf>
    <xf numFmtId="0" fontId="15" fillId="8" borderId="27" xfId="0" applyFont="1" applyFill="1" applyBorder="1" applyAlignment="1">
      <alignment horizontal="center" vertical="center" wrapText="1" readingOrder="1"/>
    </xf>
    <xf numFmtId="0" fontId="16" fillId="0" borderId="19" xfId="0" applyFont="1" applyBorder="1" applyAlignment="1" applyProtection="1">
      <alignment vertical="top" wrapText="1"/>
      <protection locked="0"/>
    </xf>
    <xf numFmtId="165" fontId="16" fillId="0" borderId="23" xfId="0" applyNumberFormat="1" applyFont="1" applyBorder="1" applyAlignment="1" applyProtection="1">
      <alignment horizontal="center" vertical="center" wrapText="1" readingOrder="1"/>
      <protection locked="0"/>
    </xf>
    <xf numFmtId="166" fontId="16" fillId="0" borderId="23" xfId="0" applyNumberFormat="1" applyFont="1" applyBorder="1" applyAlignment="1" applyProtection="1">
      <alignment horizontal="center" vertical="center" wrapText="1" readingOrder="1"/>
      <protection locked="0"/>
    </xf>
    <xf numFmtId="10" fontId="16" fillId="7" borderId="23" xfId="2" applyNumberFormat="1" applyFont="1" applyFill="1" applyBorder="1" applyAlignment="1" applyProtection="1">
      <alignment horizontal="center" vertical="center" wrapText="1" readingOrder="1"/>
      <protection locked="0"/>
    </xf>
    <xf numFmtId="167" fontId="16" fillId="7" borderId="20" xfId="0" applyNumberFormat="1" applyFont="1" applyFill="1" applyBorder="1" applyAlignment="1" applyProtection="1">
      <alignment horizontal="center" vertical="center" wrapText="1" readingOrder="1"/>
      <protection locked="0"/>
    </xf>
    <xf numFmtId="0" fontId="16" fillId="0" borderId="28" xfId="0" applyFont="1" applyBorder="1" applyAlignment="1" applyProtection="1">
      <alignment vertical="top" wrapText="1"/>
      <protection locked="0"/>
    </xf>
    <xf numFmtId="165" fontId="16" fillId="0" borderId="29" xfId="0" applyNumberFormat="1" applyFont="1" applyBorder="1" applyAlignment="1" applyProtection="1">
      <alignment horizontal="center" vertical="center" wrapText="1" readingOrder="1"/>
      <protection locked="0"/>
    </xf>
    <xf numFmtId="166" fontId="16" fillId="0" borderId="29" xfId="0" applyNumberFormat="1" applyFont="1" applyBorder="1" applyAlignment="1" applyProtection="1">
      <alignment horizontal="center" vertical="center" wrapText="1" readingOrder="1"/>
      <protection locked="0"/>
    </xf>
    <xf numFmtId="165" fontId="16" fillId="0" borderId="29" xfId="0" applyNumberFormat="1" applyFont="1" applyBorder="1" applyAlignment="1" applyProtection="1">
      <alignment horizontal="center" vertical="center" wrapText="1"/>
      <protection locked="0"/>
    </xf>
    <xf numFmtId="0" fontId="9" fillId="0" borderId="12"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6" xfId="0" applyFont="1" applyFill="1" applyBorder="1" applyAlignment="1">
      <alignment vertical="top" wrapText="1"/>
    </xf>
    <xf numFmtId="0" fontId="2" fillId="0" borderId="12" xfId="0" applyFont="1" applyBorder="1"/>
    <xf numFmtId="0" fontId="10" fillId="6" borderId="14" xfId="0" applyFont="1" applyFill="1" applyBorder="1" applyAlignment="1">
      <alignment horizontal="center" vertical="center" wrapText="1"/>
    </xf>
    <xf numFmtId="0" fontId="9" fillId="0" borderId="12" xfId="0" applyFont="1" applyFill="1" applyBorder="1" applyAlignment="1" applyProtection="1">
      <alignment vertical="center" wrapText="1"/>
      <protection locked="0"/>
    </xf>
    <xf numFmtId="0" fontId="24" fillId="0" borderId="19" xfId="0" applyNumberFormat="1" applyFont="1" applyFill="1" applyBorder="1" applyAlignment="1" applyProtection="1">
      <alignment vertical="top" wrapText="1"/>
      <protection locked="0"/>
    </xf>
    <xf numFmtId="165" fontId="24" fillId="0" borderId="23" xfId="0" applyNumberFormat="1" applyFont="1" applyFill="1" applyBorder="1" applyAlignment="1" applyProtection="1">
      <alignment horizontal="center" vertical="center" wrapText="1" readingOrder="1"/>
      <protection locked="0"/>
    </xf>
    <xf numFmtId="166" fontId="24" fillId="0" borderId="23" xfId="0" applyNumberFormat="1" applyFont="1" applyFill="1" applyBorder="1" applyAlignment="1" applyProtection="1">
      <alignment horizontal="center" vertical="center" wrapText="1" readingOrder="1"/>
      <protection locked="0"/>
    </xf>
    <xf numFmtId="165" fontId="24" fillId="0" borderId="23" xfId="0" applyNumberFormat="1" applyFont="1" applyFill="1" applyBorder="1" applyAlignment="1" applyProtection="1">
      <alignment horizontal="center" vertical="center" wrapText="1"/>
      <protection locked="0"/>
    </xf>
    <xf numFmtId="10" fontId="24" fillId="7" borderId="23" xfId="0" applyNumberFormat="1" applyFont="1" applyFill="1" applyBorder="1" applyAlignment="1" applyProtection="1">
      <alignment horizontal="center" vertical="center" wrapText="1" readingOrder="1"/>
      <protection locked="0"/>
    </xf>
    <xf numFmtId="167" fontId="24" fillId="7" borderId="20" xfId="0" applyNumberFormat="1" applyFont="1" applyFill="1" applyBorder="1" applyAlignment="1" applyProtection="1">
      <alignment horizontal="center" vertical="center" wrapText="1" readingOrder="1"/>
      <protection locked="0"/>
    </xf>
    <xf numFmtId="165" fontId="24" fillId="0" borderId="23" xfId="0" applyNumberFormat="1" applyFont="1" applyBorder="1" applyAlignment="1" applyProtection="1">
      <alignment horizontal="center" vertical="center" wrapText="1" readingOrder="1"/>
      <protection locked="0"/>
    </xf>
    <xf numFmtId="166" fontId="24" fillId="0" borderId="23" xfId="0" applyNumberFormat="1" applyFont="1" applyBorder="1" applyAlignment="1" applyProtection="1">
      <alignment horizontal="center" vertical="center" wrapText="1" readingOrder="1"/>
      <protection locked="0"/>
    </xf>
    <xf numFmtId="0" fontId="24" fillId="0" borderId="23" xfId="0" applyNumberFormat="1" applyFont="1" applyFill="1" applyBorder="1" applyAlignment="1" applyProtection="1">
      <alignment vertical="center" wrapText="1"/>
      <protection locked="0"/>
    </xf>
    <xf numFmtId="0" fontId="16" fillId="0" borderId="23" xfId="0" applyFont="1" applyBorder="1" applyAlignment="1" applyProtection="1">
      <alignment vertical="center" wrapText="1"/>
      <protection locked="0"/>
    </xf>
    <xf numFmtId="0" fontId="2" fillId="0" borderId="0" xfId="0" applyFont="1" applyAlignment="1">
      <alignment vertical="top"/>
    </xf>
    <xf numFmtId="164" fontId="6" fillId="0" borderId="8" xfId="0" applyNumberFormat="1" applyFont="1" applyFill="1" applyBorder="1" applyAlignment="1">
      <alignment horizontal="center" vertical="center" wrapText="1"/>
    </xf>
    <xf numFmtId="0" fontId="6" fillId="0" borderId="38"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25" fillId="9" borderId="12" xfId="0" applyFont="1" applyFill="1" applyBorder="1" applyAlignment="1" applyProtection="1">
      <alignment vertical="center" wrapText="1"/>
      <protection locked="0"/>
    </xf>
    <xf numFmtId="0" fontId="25" fillId="9" borderId="35" xfId="0" applyFont="1" applyFill="1" applyBorder="1" applyAlignment="1" applyProtection="1">
      <alignment vertical="center" wrapText="1"/>
      <protection locked="0"/>
    </xf>
    <xf numFmtId="0" fontId="25" fillId="0" borderId="12" xfId="0" applyFont="1" applyBorder="1" applyAlignment="1" applyProtection="1">
      <alignment vertical="center" wrapText="1"/>
      <protection locked="0"/>
    </xf>
    <xf numFmtId="0" fontId="21" fillId="0" borderId="0" xfId="0" applyFont="1" applyFill="1" applyAlignment="1" applyProtection="1">
      <alignment horizontal="left" vertical="center" wrapText="1"/>
      <protection locked="0"/>
    </xf>
    <xf numFmtId="0" fontId="21" fillId="0" borderId="13" xfId="0" applyFont="1" applyFill="1" applyBorder="1" applyAlignment="1" applyProtection="1">
      <alignment horizontal="left" vertical="center" wrapText="1"/>
      <protection locked="0"/>
    </xf>
    <xf numFmtId="0" fontId="26" fillId="9" borderId="34" xfId="0" applyFont="1" applyFill="1" applyBorder="1" applyAlignment="1" applyProtection="1">
      <alignment horizontal="left" vertical="center" wrapText="1"/>
      <protection locked="0"/>
    </xf>
    <xf numFmtId="0" fontId="26" fillId="9" borderId="36" xfId="0" applyFont="1" applyFill="1" applyBorder="1" applyAlignment="1" applyProtection="1">
      <alignment horizontal="left" vertical="center" wrapText="1"/>
      <protection locked="0"/>
    </xf>
    <xf numFmtId="0" fontId="21" fillId="0" borderId="0"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2" fillId="0" borderId="34" xfId="0" applyFont="1" applyBorder="1" applyAlignment="1" applyProtection="1">
      <alignment horizontal="center"/>
      <protection locked="0"/>
    </xf>
    <xf numFmtId="0" fontId="23" fillId="0" borderId="0" xfId="0" applyFont="1" applyAlignment="1" applyProtection="1">
      <alignment horizontal="center"/>
      <protection locked="0"/>
    </xf>
    <xf numFmtId="49" fontId="20" fillId="0" borderId="14" xfId="0" quotePrefix="1" applyNumberFormat="1" applyFont="1" applyBorder="1" applyAlignment="1" applyProtection="1">
      <alignment horizontal="left" vertical="center" wrapText="1"/>
      <protection locked="0"/>
    </xf>
    <xf numFmtId="49" fontId="20" fillId="0" borderId="15" xfId="0" quotePrefix="1" applyNumberFormat="1" applyFont="1" applyBorder="1" applyAlignment="1" applyProtection="1">
      <alignment horizontal="left" vertical="center" wrapText="1"/>
      <protection locked="0"/>
    </xf>
    <xf numFmtId="49" fontId="20" fillId="0" borderId="16"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3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3" borderId="12" xfId="0" applyFill="1" applyBorder="1" applyAlignment="1">
      <alignment horizontal="center"/>
    </xf>
    <xf numFmtId="0" fontId="0" fillId="3" borderId="0" xfId="0" applyFill="1" applyAlignment="1">
      <alignment horizontal="center"/>
    </xf>
    <xf numFmtId="0" fontId="0" fillId="3" borderId="13" xfId="0" applyFill="1" applyBorder="1" applyAlignment="1">
      <alignment horizontal="center"/>
    </xf>
    <xf numFmtId="0" fontId="7" fillId="4" borderId="12" xfId="0" applyFont="1" applyFill="1" applyBorder="1" applyAlignment="1">
      <alignment horizontal="left" vertical="center"/>
    </xf>
    <xf numFmtId="0" fontId="7" fillId="4" borderId="0" xfId="0" applyFont="1" applyFill="1" applyAlignment="1">
      <alignment horizontal="left" vertical="center"/>
    </xf>
    <xf numFmtId="0" fontId="7" fillId="4" borderId="13" xfId="0" applyFont="1" applyFill="1" applyBorder="1" applyAlignment="1">
      <alignment horizontal="left" vertical="center"/>
    </xf>
    <xf numFmtId="0" fontId="8" fillId="5" borderId="12" xfId="0" applyFont="1" applyFill="1" applyBorder="1" applyAlignment="1">
      <alignment horizontal="left" vertical="center"/>
    </xf>
    <xf numFmtId="0" fontId="8" fillId="5" borderId="0" xfId="0" applyFont="1" applyFill="1" applyAlignment="1">
      <alignment horizontal="left" vertical="center"/>
    </xf>
    <xf numFmtId="0" fontId="8" fillId="5" borderId="13" xfId="0" applyFont="1" applyFill="1" applyBorder="1" applyAlignment="1">
      <alignment horizontal="left" vertical="center"/>
    </xf>
    <xf numFmtId="0" fontId="21" fillId="0" borderId="17" xfId="0" applyFont="1" applyBorder="1" applyAlignment="1" applyProtection="1">
      <alignment horizontal="left" vertical="center" wrapText="1"/>
      <protection locked="0"/>
    </xf>
    <xf numFmtId="0" fontId="10" fillId="6" borderId="17" xfId="0" applyFont="1" applyFill="1" applyBorder="1" applyAlignment="1">
      <alignment horizontal="left" vertical="center" wrapText="1"/>
    </xf>
    <xf numFmtId="0" fontId="21" fillId="0" borderId="0" xfId="0" applyFont="1" applyAlignment="1" applyProtection="1">
      <alignment horizontal="left" vertical="center" wrapText="1"/>
      <protection locked="0"/>
    </xf>
    <xf numFmtId="0" fontId="13" fillId="6" borderId="18" xfId="0" applyFont="1" applyFill="1" applyBorder="1" applyAlignment="1">
      <alignment horizontal="center" vertical="center" wrapText="1" readingOrder="1"/>
    </xf>
    <xf numFmtId="0" fontId="13" fillId="6" borderId="19" xfId="0" applyFont="1" applyFill="1" applyBorder="1" applyAlignment="1">
      <alignment horizontal="center" vertical="center" wrapText="1" readingOrder="1"/>
    </xf>
    <xf numFmtId="0" fontId="13" fillId="6" borderId="20"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0" fontId="13" fillId="6" borderId="21" xfId="0" applyFont="1" applyFill="1" applyBorder="1" applyAlignment="1">
      <alignment horizontal="center" vertical="center" wrapText="1" readingOrder="1"/>
    </xf>
    <xf numFmtId="39" fontId="11" fillId="0" borderId="22"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wrapText="1" readingOrder="1"/>
      <protection locked="0"/>
    </xf>
    <xf numFmtId="39" fontId="11" fillId="0" borderId="20" xfId="1" applyNumberFormat="1" applyFont="1" applyFill="1" applyBorder="1" applyAlignment="1" applyProtection="1">
      <alignment horizontal="center" vertical="center" wrapText="1" readingOrder="1"/>
      <protection locked="0"/>
    </xf>
    <xf numFmtId="39" fontId="11" fillId="0" borderId="33" xfId="1" applyNumberFormat="1" applyFont="1" applyFill="1" applyBorder="1" applyAlignment="1" applyProtection="1">
      <alignment horizontal="center" vertical="center" wrapText="1" readingOrder="1"/>
      <protection locked="0"/>
    </xf>
    <xf numFmtId="39" fontId="11" fillId="0" borderId="19" xfId="1" applyNumberFormat="1" applyFont="1" applyFill="1" applyBorder="1" applyAlignment="1" applyProtection="1">
      <alignment horizontal="center" vertical="center" wrapText="1" readingOrder="1"/>
      <protection locked="0"/>
    </xf>
    <xf numFmtId="10" fontId="11" fillId="7" borderId="23" xfId="2" applyNumberFormat="1" applyFont="1" applyFill="1" applyBorder="1" applyAlignment="1" applyProtection="1">
      <alignment horizontal="center" vertical="center" wrapText="1" readingOrder="1"/>
    </xf>
    <xf numFmtId="10" fontId="11" fillId="7" borderId="24" xfId="2" applyNumberFormat="1" applyFont="1" applyFill="1" applyBorder="1" applyAlignment="1" applyProtection="1">
      <alignment horizontal="center" vertical="center" wrapText="1" readingOrder="1"/>
    </xf>
    <xf numFmtId="0" fontId="14" fillId="8" borderId="23" xfId="0" applyFont="1" applyFill="1" applyBorder="1" applyAlignment="1">
      <alignment horizontal="center" vertical="center" wrapText="1" readingOrder="1"/>
    </xf>
    <xf numFmtId="0" fontId="11" fillId="6" borderId="23" xfId="0" applyFont="1" applyFill="1" applyBorder="1" applyAlignment="1">
      <alignment vertical="top" wrapText="1"/>
    </xf>
    <xf numFmtId="0" fontId="11" fillId="6" borderId="24" xfId="0" applyFont="1" applyFill="1" applyBorder="1" applyAlignment="1">
      <alignment vertical="top" wrapText="1"/>
    </xf>
    <xf numFmtId="0" fontId="21" fillId="0" borderId="34" xfId="0" applyFont="1" applyBorder="1" applyAlignment="1" applyProtection="1">
      <alignment horizontal="left" vertical="center" wrapText="1"/>
      <protection locked="0"/>
    </xf>
    <xf numFmtId="0" fontId="8" fillId="5" borderId="12"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3" xfId="0" applyFont="1" applyFill="1" applyBorder="1" applyAlignment="1">
      <alignment horizontal="left" vertical="center" wrapText="1"/>
    </xf>
    <xf numFmtId="0" fontId="18" fillId="0" borderId="0" xfId="0" applyFont="1" applyAlignment="1">
      <alignment horizontal="left" vertical="center" wrapText="1"/>
    </xf>
    <xf numFmtId="0" fontId="26" fillId="9" borderId="0" xfId="0" applyFont="1" applyFill="1" applyBorder="1" applyAlignment="1" applyProtection="1">
      <alignment horizontal="left" vertical="center" wrapText="1"/>
      <protection locked="0"/>
    </xf>
    <xf numFmtId="0" fontId="26" fillId="9" borderId="13" xfId="0" applyFont="1" applyFill="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28" fillId="0" borderId="31" xfId="0" applyFont="1" applyBorder="1" applyAlignment="1" applyProtection="1">
      <alignment horizontal="left" vertical="center" wrapText="1"/>
      <protection locked="0"/>
    </xf>
    <xf numFmtId="0" fontId="28" fillId="0" borderId="32" xfId="0" applyFont="1" applyBorder="1" applyAlignment="1" applyProtection="1">
      <alignment horizontal="left" vertical="center" wrapText="1"/>
      <protection locked="0"/>
    </xf>
    <xf numFmtId="0" fontId="28" fillId="0" borderId="0" xfId="0" applyFont="1" applyFill="1" applyAlignment="1" applyProtection="1">
      <alignment horizontal="left" vertical="center" wrapText="1"/>
      <protection locked="0"/>
    </xf>
    <xf numFmtId="0" fontId="28" fillId="0" borderId="13" xfId="0" applyFont="1" applyFill="1" applyBorder="1" applyAlignment="1" applyProtection="1">
      <alignment horizontal="left" vertical="center" wrapText="1"/>
      <protection locked="0"/>
    </xf>
    <xf numFmtId="165" fontId="16" fillId="9" borderId="23" xfId="0" applyNumberFormat="1" applyFont="1" applyFill="1" applyBorder="1" applyAlignment="1" applyProtection="1">
      <alignment horizontal="center" vertical="center" wrapText="1" readingOrder="1"/>
      <protection locked="0"/>
    </xf>
    <xf numFmtId="0" fontId="29" fillId="9" borderId="6" xfId="0" applyFont="1" applyFill="1" applyBorder="1" applyAlignment="1">
      <alignment horizontal="center" vertical="center" wrapText="1"/>
    </xf>
    <xf numFmtId="0" fontId="29" fillId="9" borderId="7" xfId="0" applyFont="1" applyFill="1" applyBorder="1" applyAlignment="1">
      <alignment horizontal="center" vertical="center" wrapText="1"/>
    </xf>
    <xf numFmtId="0" fontId="29" fillId="9" borderId="8"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colors>
    <mruColors>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51798</xdr:rowOff>
    </xdr:from>
    <xdr:ext cx="1234439" cy="729673"/>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51798"/>
          <a:ext cx="1234439" cy="729673"/>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A28:J32"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calculatedColumnFormula>Tabla13[[#This Row],[Física
(A)]]</calculatedColumnFormula>
    </tableColumn>
    <tableColumn id="10" xr3:uid="{00000000-0010-0000-0000-00000A000000}" name="Financiera_x000a_(D)" dataDxfId="4"/>
    <tableColumn id="5" xr3:uid="{00000000-0010-0000-0000-000005000000}" name="Física _x000a_(E)" dataDxfId="3">
      <calculatedColumnFormula>49+72+78</calculatedColumnFormula>
    </tableColumn>
    <tableColumn id="6" xr3:uid="{00000000-0010-0000-0000-000006000000}" name="Financiera _x000a_ (F)" dataDxfId="2">
      <calculatedColumnFormula>915126.6+2073552.5+343383.62</calculatedColumnFormula>
    </tableColumn>
    <tableColumn id="7" xr3:uid="{00000000-0010-0000-0000-000007000000}" name="Física _x000a_(%)_x000a_ G=E/C" dataDxfId="1">
      <calculatedColumnFormula>IF(G29&gt;0,G29/E29,0)</calculatedColumnFormula>
    </tableColumn>
    <tableColumn id="8" xr3:uid="{00000000-0010-0000-00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9D8FF"/>
  </sheetPr>
  <dimension ref="A1:N60"/>
  <sheetViews>
    <sheetView tabSelected="1" view="pageBreakPreview" zoomScaleNormal="100" zoomScaleSheetLayoutView="100" workbookViewId="0">
      <selection activeCell="M7" sqref="M7"/>
    </sheetView>
  </sheetViews>
  <sheetFormatPr baseColWidth="10" defaultColWidth="11.42578125" defaultRowHeight="15" x14ac:dyDescent="0.25"/>
  <cols>
    <col min="1" max="1" width="26.28515625" style="3" customWidth="1"/>
    <col min="2" max="2" width="23.5703125" style="3" customWidth="1"/>
    <col min="3" max="3" width="12.7109375" style="3" customWidth="1"/>
    <col min="4" max="4" width="13.7109375" style="3" bestFit="1" customWidth="1"/>
    <col min="5" max="10" width="12.7109375" style="3" customWidth="1"/>
  </cols>
  <sheetData>
    <row r="1" spans="1:10" ht="21.75" customHeight="1" thickBot="1" x14ac:dyDescent="0.3">
      <c r="A1" s="19"/>
      <c r="B1" s="55" t="s">
        <v>81</v>
      </c>
      <c r="C1" s="56"/>
      <c r="D1" s="56"/>
      <c r="E1" s="56"/>
      <c r="F1" s="56"/>
      <c r="G1" s="56"/>
      <c r="H1" s="56"/>
      <c r="I1" s="56"/>
      <c r="J1" s="57"/>
    </row>
    <row r="2" spans="1:10" ht="21" x14ac:dyDescent="0.25">
      <c r="A2" s="20"/>
      <c r="B2" s="58" t="s">
        <v>0</v>
      </c>
      <c r="C2" s="59"/>
      <c r="D2" s="58" t="s">
        <v>1</v>
      </c>
      <c r="E2" s="59"/>
      <c r="F2" s="59"/>
      <c r="G2" s="59"/>
      <c r="H2" s="60"/>
      <c r="I2" s="38" t="s">
        <v>2</v>
      </c>
      <c r="J2" s="39" t="s">
        <v>3</v>
      </c>
    </row>
    <row r="3" spans="1:10" ht="21.75" thickBot="1" x14ac:dyDescent="0.3">
      <c r="A3" s="21"/>
      <c r="B3" s="61"/>
      <c r="C3" s="62"/>
      <c r="D3" s="109" t="s">
        <v>82</v>
      </c>
      <c r="E3" s="110"/>
      <c r="F3" s="110"/>
      <c r="G3" s="110"/>
      <c r="H3" s="111"/>
      <c r="I3" s="36">
        <v>44470</v>
      </c>
      <c r="J3" s="37">
        <v>1</v>
      </c>
    </row>
    <row r="4" spans="1:10" x14ac:dyDescent="0.25">
      <c r="A4" s="63"/>
      <c r="B4" s="64"/>
      <c r="C4" s="64"/>
      <c r="D4" s="65"/>
      <c r="E4" s="65"/>
      <c r="F4" s="65"/>
      <c r="G4" s="65"/>
      <c r="H4" s="65"/>
      <c r="I4" s="64"/>
      <c r="J4" s="66"/>
    </row>
    <row r="5" spans="1:10" ht="3" customHeight="1" x14ac:dyDescent="0.25">
      <c r="A5" s="67"/>
      <c r="B5" s="68"/>
      <c r="C5" s="68"/>
      <c r="D5" s="68"/>
      <c r="E5" s="68"/>
      <c r="F5" s="68"/>
      <c r="G5" s="68"/>
      <c r="H5" s="68"/>
      <c r="I5" s="68"/>
      <c r="J5" s="69"/>
    </row>
    <row r="6" spans="1:10" ht="15.75" x14ac:dyDescent="0.25">
      <c r="A6" s="70" t="s">
        <v>68</v>
      </c>
      <c r="B6" s="71"/>
      <c r="C6" s="71"/>
      <c r="D6" s="71"/>
      <c r="E6" s="71"/>
      <c r="F6" s="71"/>
      <c r="G6" s="71"/>
      <c r="H6" s="71"/>
      <c r="I6" s="71"/>
      <c r="J6" s="72"/>
    </row>
    <row r="7" spans="1:10" ht="15.75" x14ac:dyDescent="0.25">
      <c r="A7" s="73" t="s">
        <v>4</v>
      </c>
      <c r="B7" s="74"/>
      <c r="C7" s="74"/>
      <c r="D7" s="74"/>
      <c r="E7" s="74"/>
      <c r="F7" s="74"/>
      <c r="G7" s="74"/>
      <c r="H7" s="74"/>
      <c r="I7" s="74"/>
      <c r="J7" s="75"/>
    </row>
    <row r="8" spans="1:10" x14ac:dyDescent="0.25">
      <c r="A8" s="1" t="s">
        <v>5</v>
      </c>
      <c r="B8" s="52" t="s">
        <v>47</v>
      </c>
      <c r="C8" s="53"/>
      <c r="D8" s="53"/>
      <c r="E8" s="53"/>
      <c r="F8" s="53"/>
      <c r="G8" s="53"/>
      <c r="H8" s="53"/>
      <c r="I8" s="53"/>
      <c r="J8" s="54"/>
    </row>
    <row r="9" spans="1:10" ht="15" customHeight="1" x14ac:dyDescent="0.25">
      <c r="A9" s="22" t="s">
        <v>34</v>
      </c>
      <c r="B9" s="52" t="s">
        <v>48</v>
      </c>
      <c r="C9" s="53"/>
      <c r="D9" s="53"/>
      <c r="E9" s="53"/>
      <c r="F9" s="53"/>
      <c r="G9" s="53"/>
      <c r="H9" s="53"/>
      <c r="I9" s="53"/>
      <c r="J9" s="54"/>
    </row>
    <row r="10" spans="1:10" x14ac:dyDescent="0.25">
      <c r="A10" s="22" t="s">
        <v>35</v>
      </c>
      <c r="B10" s="52" t="s">
        <v>49</v>
      </c>
      <c r="C10" s="53"/>
      <c r="D10" s="53"/>
      <c r="E10" s="53"/>
      <c r="F10" s="53"/>
      <c r="G10" s="53"/>
      <c r="H10" s="53"/>
      <c r="I10" s="53"/>
      <c r="J10" s="54"/>
    </row>
    <row r="11" spans="1:10" ht="37.5" customHeight="1" x14ac:dyDescent="0.25">
      <c r="A11" s="1" t="s">
        <v>6</v>
      </c>
      <c r="B11" s="76" t="s">
        <v>50</v>
      </c>
      <c r="C11" s="76"/>
      <c r="D11" s="76"/>
      <c r="E11" s="76"/>
      <c r="F11" s="76"/>
      <c r="G11" s="76"/>
      <c r="H11" s="76"/>
      <c r="I11" s="76"/>
      <c r="J11" s="76"/>
    </row>
    <row r="12" spans="1:10" ht="31.5" customHeight="1" x14ac:dyDescent="0.25">
      <c r="A12" s="1" t="s">
        <v>7</v>
      </c>
      <c r="B12" s="76" t="s">
        <v>51</v>
      </c>
      <c r="C12" s="76"/>
      <c r="D12" s="76"/>
      <c r="E12" s="76"/>
      <c r="F12" s="76"/>
      <c r="G12" s="76"/>
      <c r="H12" s="76"/>
      <c r="I12" s="76"/>
      <c r="J12" s="76"/>
    </row>
    <row r="13" spans="1:10" ht="15.75" x14ac:dyDescent="0.25">
      <c r="A13" s="70" t="s">
        <v>8</v>
      </c>
      <c r="B13" s="71"/>
      <c r="C13" s="71"/>
      <c r="D13" s="71"/>
      <c r="E13" s="71"/>
      <c r="F13" s="71"/>
      <c r="G13" s="71"/>
      <c r="H13" s="71"/>
      <c r="I13" s="71"/>
      <c r="J13" s="72"/>
    </row>
    <row r="14" spans="1:10" ht="36.75" customHeight="1" x14ac:dyDescent="0.25">
      <c r="A14" s="1" t="s">
        <v>9</v>
      </c>
      <c r="B14" s="23">
        <v>1</v>
      </c>
      <c r="C14" s="77" t="s">
        <v>52</v>
      </c>
      <c r="D14" s="77"/>
      <c r="E14" s="77"/>
      <c r="F14" s="77"/>
      <c r="G14" s="77"/>
      <c r="H14" s="77"/>
      <c r="I14" s="77"/>
      <c r="J14" s="77"/>
    </row>
    <row r="15" spans="1:10" ht="26.25" customHeight="1" x14ac:dyDescent="0.25">
      <c r="A15" s="1" t="s">
        <v>10</v>
      </c>
      <c r="B15" s="4">
        <v>1.1000000000000001</v>
      </c>
      <c r="C15" s="77" t="s">
        <v>69</v>
      </c>
      <c r="D15" s="77"/>
      <c r="E15" s="77"/>
      <c r="F15" s="77"/>
      <c r="G15" s="77"/>
      <c r="H15" s="77"/>
      <c r="I15" s="77"/>
      <c r="J15" s="77"/>
    </row>
    <row r="16" spans="1:10" ht="36.75" customHeight="1" x14ac:dyDescent="0.25">
      <c r="A16" s="1" t="s">
        <v>11</v>
      </c>
      <c r="B16" s="4" t="s">
        <v>56</v>
      </c>
      <c r="C16" s="77" t="s">
        <v>57</v>
      </c>
      <c r="D16" s="77"/>
      <c r="E16" s="77"/>
      <c r="F16" s="77"/>
      <c r="G16" s="77"/>
      <c r="H16" s="77"/>
      <c r="I16" s="77"/>
      <c r="J16" s="77"/>
    </row>
    <row r="17" spans="1:14" ht="15.75" x14ac:dyDescent="0.25">
      <c r="A17" s="70" t="s">
        <v>12</v>
      </c>
      <c r="B17" s="71"/>
      <c r="C17" s="71"/>
      <c r="D17" s="71"/>
      <c r="E17" s="71"/>
      <c r="F17" s="71"/>
      <c r="G17" s="71"/>
      <c r="H17" s="71"/>
      <c r="I17" s="71"/>
      <c r="J17" s="72"/>
    </row>
    <row r="18" spans="1:14" ht="25.5" customHeight="1" x14ac:dyDescent="0.25">
      <c r="A18" s="1" t="s">
        <v>13</v>
      </c>
      <c r="B18" s="78" t="s">
        <v>54</v>
      </c>
      <c r="C18" s="78"/>
      <c r="D18" s="78"/>
      <c r="E18" s="78"/>
      <c r="F18" s="78"/>
      <c r="G18" s="78"/>
      <c r="H18" s="78"/>
      <c r="I18" s="78"/>
      <c r="J18" s="48"/>
    </row>
    <row r="19" spans="1:14" ht="25.5" customHeight="1" x14ac:dyDescent="0.25">
      <c r="A19" s="5" t="s">
        <v>14</v>
      </c>
      <c r="B19" s="78" t="s">
        <v>70</v>
      </c>
      <c r="C19" s="78"/>
      <c r="D19" s="78"/>
      <c r="E19" s="78"/>
      <c r="F19" s="78"/>
      <c r="G19" s="78"/>
      <c r="H19" s="78"/>
      <c r="I19" s="78"/>
      <c r="J19" s="48"/>
    </row>
    <row r="20" spans="1:14" ht="25.5" customHeight="1" x14ac:dyDescent="0.25">
      <c r="A20" s="5" t="s">
        <v>15</v>
      </c>
      <c r="B20" s="78" t="s">
        <v>53</v>
      </c>
      <c r="C20" s="78"/>
      <c r="D20" s="78"/>
      <c r="E20" s="78"/>
      <c r="F20" s="78"/>
      <c r="G20" s="78"/>
      <c r="H20" s="78"/>
      <c r="I20" s="78"/>
      <c r="J20" s="48"/>
    </row>
    <row r="21" spans="1:14" ht="25.5" customHeight="1" x14ac:dyDescent="0.25">
      <c r="A21" s="5" t="s">
        <v>36</v>
      </c>
      <c r="B21" s="78" t="s">
        <v>71</v>
      </c>
      <c r="C21" s="78"/>
      <c r="D21" s="78"/>
      <c r="E21" s="78"/>
      <c r="F21" s="78"/>
      <c r="G21" s="78"/>
      <c r="H21" s="78"/>
      <c r="I21" s="78"/>
      <c r="J21" s="48"/>
    </row>
    <row r="22" spans="1:14" ht="15.75" x14ac:dyDescent="0.25">
      <c r="A22" s="70" t="s">
        <v>16</v>
      </c>
      <c r="B22" s="71"/>
      <c r="C22" s="71"/>
      <c r="D22" s="71"/>
      <c r="E22" s="71"/>
      <c r="F22" s="71"/>
      <c r="G22" s="71"/>
      <c r="H22" s="71"/>
      <c r="I22" s="71"/>
      <c r="J22" s="72"/>
    </row>
    <row r="23" spans="1:14" ht="15.75" x14ac:dyDescent="0.25">
      <c r="A23" s="73" t="s">
        <v>17</v>
      </c>
      <c r="B23" s="74"/>
      <c r="C23" s="74"/>
      <c r="D23" s="74"/>
      <c r="E23" s="74"/>
      <c r="F23" s="74"/>
      <c r="G23" s="74"/>
      <c r="H23" s="74"/>
      <c r="I23" s="74"/>
      <c r="J23" s="75"/>
    </row>
    <row r="24" spans="1:14" ht="15" customHeight="1" x14ac:dyDescent="0.25">
      <c r="A24" s="79" t="s">
        <v>18</v>
      </c>
      <c r="B24" s="80"/>
      <c r="C24" s="81" t="s">
        <v>19</v>
      </c>
      <c r="D24" s="82"/>
      <c r="E24" s="82"/>
      <c r="F24" s="82" t="s">
        <v>20</v>
      </c>
      <c r="G24" s="82"/>
      <c r="H24" s="80"/>
      <c r="I24" s="81" t="s">
        <v>21</v>
      </c>
      <c r="J24" s="83"/>
    </row>
    <row r="25" spans="1:14" x14ac:dyDescent="0.25">
      <c r="A25" s="84">
        <v>5000000</v>
      </c>
      <c r="B25" s="85"/>
      <c r="C25" s="86">
        <v>5000000</v>
      </c>
      <c r="D25" s="87"/>
      <c r="E25" s="88"/>
      <c r="F25" s="86">
        <v>436647.5</v>
      </c>
      <c r="G25" s="87"/>
      <c r="H25" s="88"/>
      <c r="I25" s="89">
        <f>+IF(F25&gt;0,F25/C25,0)</f>
        <v>8.7329500000000004E-2</v>
      </c>
      <c r="J25" s="90"/>
    </row>
    <row r="26" spans="1:14" ht="15.75" x14ac:dyDescent="0.25">
      <c r="A26" s="73" t="s">
        <v>22</v>
      </c>
      <c r="B26" s="74"/>
      <c r="C26" s="74"/>
      <c r="D26" s="74"/>
      <c r="E26" s="74"/>
      <c r="F26" s="74"/>
      <c r="G26" s="74"/>
      <c r="H26" s="74"/>
      <c r="I26" s="74"/>
      <c r="J26" s="75"/>
    </row>
    <row r="27" spans="1:14" ht="27" customHeight="1" x14ac:dyDescent="0.25">
      <c r="A27" s="2"/>
      <c r="B27"/>
      <c r="C27" s="91" t="s">
        <v>46</v>
      </c>
      <c r="D27" s="92"/>
      <c r="E27" s="91" t="s">
        <v>77</v>
      </c>
      <c r="F27" s="92"/>
      <c r="G27" s="91" t="s">
        <v>78</v>
      </c>
      <c r="H27" s="91"/>
      <c r="I27" s="91" t="s">
        <v>23</v>
      </c>
      <c r="J27" s="93"/>
    </row>
    <row r="28" spans="1:14" ht="38.25" x14ac:dyDescent="0.25">
      <c r="A28" s="6" t="s">
        <v>24</v>
      </c>
      <c r="B28" s="7" t="s">
        <v>25</v>
      </c>
      <c r="C28" s="7" t="s">
        <v>37</v>
      </c>
      <c r="D28" s="7" t="s">
        <v>38</v>
      </c>
      <c r="E28" s="7" t="s">
        <v>40</v>
      </c>
      <c r="F28" s="7" t="s">
        <v>41</v>
      </c>
      <c r="G28" s="7" t="s">
        <v>42</v>
      </c>
      <c r="H28" s="7" t="s">
        <v>43</v>
      </c>
      <c r="I28" s="7" t="s">
        <v>44</v>
      </c>
      <c r="J28" s="8" t="s">
        <v>45</v>
      </c>
    </row>
    <row r="29" spans="1:14" ht="36" x14ac:dyDescent="0.25">
      <c r="A29" s="25" t="s">
        <v>63</v>
      </c>
      <c r="B29" s="33" t="s">
        <v>59</v>
      </c>
      <c r="C29" s="26">
        <v>650</v>
      </c>
      <c r="D29" s="27">
        <v>1800000</v>
      </c>
      <c r="E29" s="10">
        <f>250+100</f>
        <v>350</v>
      </c>
      <c r="F29" s="11">
        <v>900000</v>
      </c>
      <c r="G29" s="28">
        <f>225+133</f>
        <v>358</v>
      </c>
      <c r="H29" s="27">
        <f>77587+24414.5</f>
        <v>102001.5</v>
      </c>
      <c r="I29" s="29">
        <f t="shared" ref="I29" si="0">IF(G29&gt;0,G29/E29,0)</f>
        <v>1.0228571428571429</v>
      </c>
      <c r="J29" s="30">
        <f t="shared" ref="J29:J32" si="1">IF(H29&gt;0,H29/F29,0)</f>
        <v>0.11333500000000001</v>
      </c>
    </row>
    <row r="30" spans="1:14" ht="24" x14ac:dyDescent="0.25">
      <c r="A30" s="9" t="s">
        <v>62</v>
      </c>
      <c r="B30" s="34" t="s">
        <v>58</v>
      </c>
      <c r="C30" s="10">
        <v>325</v>
      </c>
      <c r="D30" s="11">
        <v>800000</v>
      </c>
      <c r="E30" s="10">
        <v>175</v>
      </c>
      <c r="F30" s="11">
        <v>400000</v>
      </c>
      <c r="G30" s="10">
        <f>83+40</f>
        <v>123</v>
      </c>
      <c r="H30" s="11">
        <f>34050+43130</f>
        <v>77180</v>
      </c>
      <c r="I30" s="12">
        <f>IF(G30&gt;0,G30/E30,0)</f>
        <v>0.70285714285714285</v>
      </c>
      <c r="J30" s="13">
        <f t="shared" si="1"/>
        <v>0.19295000000000001</v>
      </c>
    </row>
    <row r="31" spans="1:14" ht="36" x14ac:dyDescent="0.25">
      <c r="A31" s="25" t="s">
        <v>64</v>
      </c>
      <c r="B31" s="33" t="s">
        <v>60</v>
      </c>
      <c r="C31" s="26">
        <v>890</v>
      </c>
      <c r="D31" s="27">
        <v>800000</v>
      </c>
      <c r="E31" s="31">
        <v>440</v>
      </c>
      <c r="F31" s="32">
        <v>400000</v>
      </c>
      <c r="G31" s="28">
        <v>151</v>
      </c>
      <c r="H31" s="27">
        <f>89150</f>
        <v>89150</v>
      </c>
      <c r="I31" s="12">
        <f>IF(G31&gt;0,G31/E31,0)</f>
        <v>0.3431818181818182</v>
      </c>
      <c r="J31" s="13">
        <f t="shared" si="1"/>
        <v>0.22287499999999999</v>
      </c>
      <c r="N31" t="s">
        <v>75</v>
      </c>
    </row>
    <row r="32" spans="1:14" ht="36" x14ac:dyDescent="0.25">
      <c r="A32" s="14" t="s">
        <v>65</v>
      </c>
      <c r="B32" s="33" t="s">
        <v>61</v>
      </c>
      <c r="C32" s="15">
        <v>380</v>
      </c>
      <c r="D32" s="16">
        <v>1600000</v>
      </c>
      <c r="E32" s="108">
        <v>260</v>
      </c>
      <c r="F32" s="16">
        <v>800000</v>
      </c>
      <c r="G32" s="17">
        <v>48</v>
      </c>
      <c r="H32" s="16">
        <f>269962.5+72097.5</f>
        <v>342060</v>
      </c>
      <c r="I32" s="12">
        <f>IF(G32&gt;0,G32/E32,0)</f>
        <v>0.18461538461538463</v>
      </c>
      <c r="J32" s="13">
        <f t="shared" si="1"/>
        <v>0.42757499999999998</v>
      </c>
    </row>
    <row r="33" spans="1:10" ht="15.75" x14ac:dyDescent="0.25">
      <c r="A33" s="70" t="s">
        <v>26</v>
      </c>
      <c r="B33" s="71"/>
      <c r="C33" s="71"/>
      <c r="D33" s="71"/>
      <c r="E33" s="71"/>
      <c r="F33" s="71"/>
      <c r="G33" s="71"/>
      <c r="H33" s="71"/>
      <c r="I33" s="71"/>
      <c r="J33" s="72"/>
    </row>
    <row r="34" spans="1:10" ht="15.75" x14ac:dyDescent="0.25">
      <c r="A34" s="73" t="s">
        <v>27</v>
      </c>
      <c r="B34" s="74"/>
      <c r="C34" s="74"/>
      <c r="D34" s="74"/>
      <c r="E34" s="74"/>
      <c r="F34" s="74"/>
      <c r="G34" s="74"/>
      <c r="H34" s="74"/>
      <c r="I34" s="74"/>
      <c r="J34" s="75"/>
    </row>
    <row r="35" spans="1:10" ht="18.75" x14ac:dyDescent="0.25">
      <c r="A35" s="42" t="s">
        <v>28</v>
      </c>
      <c r="B35" s="101" t="s">
        <v>63</v>
      </c>
      <c r="C35" s="101"/>
      <c r="D35" s="101"/>
      <c r="E35" s="101"/>
      <c r="F35" s="101"/>
      <c r="G35" s="101"/>
      <c r="H35" s="101"/>
      <c r="I35" s="101"/>
      <c r="J35" s="102"/>
    </row>
    <row r="36" spans="1:10" ht="46.5" customHeight="1" x14ac:dyDescent="0.25">
      <c r="A36" s="18" t="s">
        <v>29</v>
      </c>
      <c r="B36" s="78" t="s">
        <v>72</v>
      </c>
      <c r="C36" s="78"/>
      <c r="D36" s="78"/>
      <c r="E36" s="78"/>
      <c r="F36" s="78"/>
      <c r="G36" s="78"/>
      <c r="H36" s="78"/>
      <c r="I36" s="78"/>
      <c r="J36" s="48"/>
    </row>
    <row r="37" spans="1:10" ht="108.75" customHeight="1" x14ac:dyDescent="0.25">
      <c r="A37" s="24" t="s">
        <v>30</v>
      </c>
      <c r="B37" s="106" t="s">
        <v>89</v>
      </c>
      <c r="C37" s="106"/>
      <c r="D37" s="106"/>
      <c r="E37" s="106"/>
      <c r="F37" s="106"/>
      <c r="G37" s="106"/>
      <c r="H37" s="106"/>
      <c r="I37" s="106"/>
      <c r="J37" s="107"/>
    </row>
    <row r="38" spans="1:10" ht="44.25" customHeight="1" x14ac:dyDescent="0.25">
      <c r="A38" s="24" t="s">
        <v>31</v>
      </c>
      <c r="B38" s="43" t="s">
        <v>79</v>
      </c>
      <c r="C38" s="43"/>
      <c r="D38" s="43"/>
      <c r="E38" s="43"/>
      <c r="F38" s="43"/>
      <c r="G38" s="43"/>
      <c r="H38" s="43"/>
      <c r="I38" s="43"/>
      <c r="J38" s="44"/>
    </row>
    <row r="39" spans="1:10" ht="18.75" x14ac:dyDescent="0.25">
      <c r="A39" s="42" t="s">
        <v>28</v>
      </c>
      <c r="B39" s="101" t="s">
        <v>62</v>
      </c>
      <c r="C39" s="101"/>
      <c r="D39" s="101"/>
      <c r="E39" s="101"/>
      <c r="F39" s="101"/>
      <c r="G39" s="101"/>
      <c r="H39" s="101"/>
      <c r="I39" s="101"/>
      <c r="J39" s="102"/>
    </row>
    <row r="40" spans="1:10" ht="30.75" customHeight="1" x14ac:dyDescent="0.25">
      <c r="A40" s="18" t="s">
        <v>29</v>
      </c>
      <c r="B40" s="78" t="s">
        <v>66</v>
      </c>
      <c r="C40" s="78"/>
      <c r="D40" s="78"/>
      <c r="E40" s="78"/>
      <c r="F40" s="78"/>
      <c r="G40" s="78"/>
      <c r="H40" s="78"/>
      <c r="I40" s="78"/>
      <c r="J40" s="48"/>
    </row>
    <row r="41" spans="1:10" ht="135.75" customHeight="1" x14ac:dyDescent="0.25">
      <c r="A41" s="24" t="s">
        <v>30</v>
      </c>
      <c r="B41" s="43" t="s">
        <v>80</v>
      </c>
      <c r="C41" s="43"/>
      <c r="D41" s="43"/>
      <c r="E41" s="43"/>
      <c r="F41" s="43"/>
      <c r="G41" s="43"/>
      <c r="H41" s="43"/>
      <c r="I41" s="43"/>
      <c r="J41" s="44"/>
    </row>
    <row r="42" spans="1:10" ht="56.25" customHeight="1" x14ac:dyDescent="0.25">
      <c r="A42" s="24" t="s">
        <v>31</v>
      </c>
      <c r="B42" s="106" t="s">
        <v>88</v>
      </c>
      <c r="C42" s="106"/>
      <c r="D42" s="106"/>
      <c r="E42" s="106"/>
      <c r="F42" s="106"/>
      <c r="G42" s="106"/>
      <c r="H42" s="106"/>
      <c r="I42" s="106"/>
      <c r="J42" s="107"/>
    </row>
    <row r="43" spans="1:10" ht="25.5" customHeight="1" x14ac:dyDescent="0.25">
      <c r="A43" s="41" t="s">
        <v>28</v>
      </c>
      <c r="B43" s="45" t="s">
        <v>64</v>
      </c>
      <c r="C43" s="45"/>
      <c r="D43" s="45"/>
      <c r="E43" s="45"/>
      <c r="F43" s="45"/>
      <c r="G43" s="45"/>
      <c r="H43" s="45"/>
      <c r="I43" s="45"/>
      <c r="J43" s="46"/>
    </row>
    <row r="44" spans="1:10" ht="38.25" customHeight="1" x14ac:dyDescent="0.25">
      <c r="A44" s="18" t="s">
        <v>29</v>
      </c>
      <c r="B44" s="47" t="s">
        <v>67</v>
      </c>
      <c r="C44" s="47"/>
      <c r="D44" s="47"/>
      <c r="E44" s="47"/>
      <c r="F44" s="47"/>
      <c r="G44" s="47"/>
      <c r="H44" s="47"/>
      <c r="I44" s="47"/>
      <c r="J44" s="48"/>
    </row>
    <row r="45" spans="1:10" ht="146.25" customHeight="1" x14ac:dyDescent="0.25">
      <c r="A45" s="24" t="s">
        <v>30</v>
      </c>
      <c r="B45" s="49" t="s">
        <v>83</v>
      </c>
      <c r="C45" s="49"/>
      <c r="D45" s="49"/>
      <c r="E45" s="49"/>
      <c r="F45" s="49"/>
      <c r="G45" s="49"/>
      <c r="H45" s="49"/>
      <c r="I45" s="49"/>
      <c r="J45" s="44"/>
    </row>
    <row r="46" spans="1:10" ht="141" customHeight="1" x14ac:dyDescent="0.25">
      <c r="A46" s="24" t="s">
        <v>31</v>
      </c>
      <c r="B46" s="49" t="s">
        <v>84</v>
      </c>
      <c r="C46" s="49"/>
      <c r="D46" s="49"/>
      <c r="E46" s="49"/>
      <c r="F46" s="49"/>
      <c r="G46" s="49"/>
      <c r="H46" s="49"/>
      <c r="I46" s="49"/>
      <c r="J46" s="44"/>
    </row>
    <row r="47" spans="1:10" ht="15" customHeight="1" x14ac:dyDescent="0.25">
      <c r="A47" s="40" t="s">
        <v>28</v>
      </c>
      <c r="B47" s="99" t="s">
        <v>65</v>
      </c>
      <c r="C47" s="99"/>
      <c r="D47" s="99"/>
      <c r="E47" s="99"/>
      <c r="F47" s="99"/>
      <c r="G47" s="99"/>
      <c r="H47" s="99"/>
      <c r="I47" s="99"/>
      <c r="J47" s="100"/>
    </row>
    <row r="48" spans="1:10" ht="32.25" customHeight="1" x14ac:dyDescent="0.25">
      <c r="A48" s="18" t="s">
        <v>29</v>
      </c>
      <c r="B48" s="47" t="s">
        <v>55</v>
      </c>
      <c r="C48" s="47"/>
      <c r="D48" s="47"/>
      <c r="E48" s="47"/>
      <c r="F48" s="47"/>
      <c r="G48" s="47"/>
      <c r="H48" s="47"/>
      <c r="I48" s="47"/>
      <c r="J48" s="48"/>
    </row>
    <row r="49" spans="1:10" ht="44.25" customHeight="1" x14ac:dyDescent="0.25">
      <c r="A49" s="24" t="s">
        <v>30</v>
      </c>
      <c r="B49" s="49" t="s">
        <v>85</v>
      </c>
      <c r="C49" s="49"/>
      <c r="D49" s="49"/>
      <c r="E49" s="49"/>
      <c r="F49" s="49"/>
      <c r="G49" s="49"/>
      <c r="H49" s="49"/>
      <c r="I49" s="49"/>
      <c r="J49" s="44"/>
    </row>
    <row r="50" spans="1:10" ht="195" customHeight="1" x14ac:dyDescent="0.25">
      <c r="A50" s="24" t="s">
        <v>31</v>
      </c>
      <c r="B50" s="49" t="s">
        <v>73</v>
      </c>
      <c r="C50" s="49"/>
      <c r="D50" s="49"/>
      <c r="E50" s="49"/>
      <c r="F50" s="49"/>
      <c r="G50" s="49"/>
      <c r="H50" s="49"/>
      <c r="I50" s="49"/>
      <c r="J50" s="44"/>
    </row>
    <row r="51" spans="1:10" ht="15.75" x14ac:dyDescent="0.25">
      <c r="A51" s="70" t="s">
        <v>32</v>
      </c>
      <c r="B51" s="71"/>
      <c r="C51" s="71"/>
      <c r="D51" s="71"/>
      <c r="E51" s="71"/>
      <c r="F51" s="71"/>
      <c r="G51" s="71"/>
      <c r="H51" s="71"/>
      <c r="I51" s="71"/>
      <c r="J51" s="72"/>
    </row>
    <row r="52" spans="1:10" ht="15.75" x14ac:dyDescent="0.25">
      <c r="A52" s="95" t="s">
        <v>33</v>
      </c>
      <c r="B52" s="96"/>
      <c r="C52" s="96"/>
      <c r="D52" s="96"/>
      <c r="E52" s="96"/>
      <c r="F52" s="96"/>
      <c r="G52" s="96"/>
      <c r="H52" s="96"/>
      <c r="I52" s="96"/>
      <c r="J52" s="97"/>
    </row>
    <row r="53" spans="1:10" ht="120.75" customHeight="1" x14ac:dyDescent="0.25">
      <c r="A53" s="103" t="s">
        <v>86</v>
      </c>
      <c r="B53" s="104"/>
      <c r="C53" s="104"/>
      <c r="D53" s="104"/>
      <c r="E53" s="104"/>
      <c r="F53" s="104"/>
      <c r="G53" s="104"/>
      <c r="H53" s="104"/>
      <c r="I53" s="104"/>
      <c r="J53" s="105"/>
    </row>
    <row r="54" spans="1:10" ht="49.5" customHeight="1" x14ac:dyDescent="0.25">
      <c r="A54" s="94" t="s">
        <v>87</v>
      </c>
      <c r="B54" s="94"/>
      <c r="C54" s="94"/>
      <c r="D54" s="94"/>
      <c r="E54" s="94"/>
      <c r="F54" s="94"/>
      <c r="G54" s="94"/>
      <c r="H54" s="94"/>
      <c r="I54" s="94"/>
      <c r="J54" s="94"/>
    </row>
    <row r="55" spans="1:10" ht="30.75" customHeight="1" x14ac:dyDescent="0.25">
      <c r="A55" s="98" t="s">
        <v>39</v>
      </c>
      <c r="B55" s="98"/>
      <c r="C55" s="98"/>
      <c r="D55" s="98"/>
      <c r="E55" s="98"/>
      <c r="F55" s="98"/>
      <c r="G55" s="98"/>
      <c r="H55" s="98"/>
      <c r="I55" s="98"/>
      <c r="J55" s="98"/>
    </row>
    <row r="56" spans="1:10" x14ac:dyDescent="0.25">
      <c r="A56" s="35"/>
    </row>
    <row r="57" spans="1:10" x14ac:dyDescent="0.25">
      <c r="A57" s="35"/>
    </row>
    <row r="58" spans="1:10" x14ac:dyDescent="0.25">
      <c r="A58" s="35"/>
    </row>
    <row r="59" spans="1:10" x14ac:dyDescent="0.25">
      <c r="F59" s="50" t="s">
        <v>76</v>
      </c>
      <c r="G59" s="50"/>
      <c r="H59" s="50"/>
      <c r="I59" s="50"/>
    </row>
    <row r="60" spans="1:10" x14ac:dyDescent="0.25">
      <c r="F60" s="51" t="s">
        <v>74</v>
      </c>
      <c r="G60" s="51"/>
      <c r="H60" s="51"/>
      <c r="I60" s="51"/>
    </row>
  </sheetData>
  <mergeCells count="63">
    <mergeCell ref="A54:J54"/>
    <mergeCell ref="A52:J52"/>
    <mergeCell ref="A53:J53"/>
    <mergeCell ref="A55:J55"/>
    <mergeCell ref="A34:J34"/>
    <mergeCell ref="B47:J47"/>
    <mergeCell ref="B48:J48"/>
    <mergeCell ref="B49:J49"/>
    <mergeCell ref="B50:J50"/>
    <mergeCell ref="A51:J51"/>
    <mergeCell ref="B35:J35"/>
    <mergeCell ref="B36:J36"/>
    <mergeCell ref="B37:J37"/>
    <mergeCell ref="B38:J38"/>
    <mergeCell ref="B39:J39"/>
    <mergeCell ref="B40:J40"/>
    <mergeCell ref="B41:J41"/>
    <mergeCell ref="A33:J33"/>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17:J17"/>
    <mergeCell ref="B18:J18"/>
    <mergeCell ref="B19:J19"/>
    <mergeCell ref="B20:J20"/>
    <mergeCell ref="B21:J21"/>
    <mergeCell ref="B12:J12"/>
    <mergeCell ref="A13:J13"/>
    <mergeCell ref="C14:J14"/>
    <mergeCell ref="C15:J15"/>
    <mergeCell ref="C16:J16"/>
    <mergeCell ref="F59:I59"/>
    <mergeCell ref="F60:I60"/>
    <mergeCell ref="B10:J10"/>
    <mergeCell ref="B1:J1"/>
    <mergeCell ref="B2:C2"/>
    <mergeCell ref="D2:H2"/>
    <mergeCell ref="B3:C3"/>
    <mergeCell ref="D3:H3"/>
    <mergeCell ref="A4:J4"/>
    <mergeCell ref="A5:J5"/>
    <mergeCell ref="A6:J6"/>
    <mergeCell ref="A7:J7"/>
    <mergeCell ref="B8:J8"/>
    <mergeCell ref="B9:J9"/>
    <mergeCell ref="A22:J22"/>
    <mergeCell ref="B11:J11"/>
    <mergeCell ref="B42:J42"/>
    <mergeCell ref="B43:J43"/>
    <mergeCell ref="B44:J44"/>
    <mergeCell ref="B45:J45"/>
    <mergeCell ref="B46:J46"/>
  </mergeCells>
  <dataValidations count="16">
    <dataValidation allowBlank="1" sqref="A8" xr:uid="{00000000-0002-0000-0000-000000000000}"/>
    <dataValidation allowBlank="1" showInputMessage="1" prompt="Nombre del capítulo" sqref="B8:J10" xr:uid="{00000000-0002-0000-0000-000001000000}"/>
    <dataValidation allowBlank="1" showInputMessage="1" showErrorMessage="1" prompt="¿A quién va dirigido el programa?, ¿qué característica tiene esta población que requiere ser beneficiada?" sqref="B20:J20" xr:uid="{00000000-0002-0000-0000-000002000000}"/>
    <dataValidation allowBlank="1" showInputMessage="1" showErrorMessage="1" prompt="Nombre del producto" sqref="B39:J39 B35:J35 B47:J47" xr:uid="{00000000-0002-0000-0000-000003000000}"/>
    <dataValidation allowBlank="1" showInputMessage="1" showErrorMessage="1" prompt="¿En qué consiste el producto? su objetivo" sqref="B40:J40 B36:J36 B44:J44 B48:J48" xr:uid="{00000000-0002-0000-0000-000004000000}"/>
    <dataValidation allowBlank="1" showInputMessage="1" showErrorMessage="1" prompt="1. Describir lo plasmado en el presupuesto_x000a_2. Describir lo alcanzado en términos financieros y de producción " sqref="B49:J49 B37:J37 B41:J41 B45:J45" xr:uid="{00000000-0002-0000-0000-000005000000}"/>
    <dataValidation allowBlank="1" showInputMessage="1" showErrorMessage="1" prompt="De existir desvío, explicar razones." sqref="B50:J50 B38:J38 B42:J42 B46:J46" xr:uid="{00000000-0002-0000-0000-000006000000}"/>
    <dataValidation allowBlank="1" showInputMessage="1" showErrorMessage="1" prompt="Oportunidades de mejora identificadas" sqref="A53:A54 B53:J53" xr:uid="{00000000-0002-0000-0000-000007000000}"/>
    <dataValidation allowBlank="1" showInputMessage="1" showErrorMessage="1" prompt="Presupuesto del programa" sqref="A25:C25 F25" xr:uid="{00000000-0002-0000-0000-000008000000}"/>
    <dataValidation allowBlank="1" showInputMessage="1" showErrorMessage="1" prompt="¿En qué consiste el programa?" sqref="B19:J19" xr:uid="{00000000-0002-0000-0000-000009000000}"/>
    <dataValidation allowBlank="1" showInputMessage="1" showErrorMessage="1" prompt="Meta anual del indicador" sqref="G30:G31 E28:E31 C28:C32" xr:uid="{00000000-0002-0000-0000-00000A000000}"/>
    <dataValidation allowBlank="1" showInputMessage="1" showErrorMessage="1" prompt="Monto presupuestado para el producto" sqref="E32:F32 H30:H31 F28:F31 D28:D32" xr:uid="{00000000-0002-0000-0000-00000B000000}"/>
    <dataValidation allowBlank="1" showInputMessage="1" showErrorMessage="1" prompt="Meta alcanzada en el trimestre" sqref="G32 G28:G29" xr:uid="{00000000-0002-0000-0000-00000C000000}"/>
    <dataValidation allowBlank="1" showInputMessage="1" showErrorMessage="1" prompt="Monto ejecutado en el trimestre" sqref="H32 H28:H29" xr:uid="{00000000-0002-0000-0000-00000D000000}"/>
    <dataValidation allowBlank="1" showInputMessage="1" showErrorMessage="1" prompt="Nombre de cada producto" sqref="A28:A32" xr:uid="{00000000-0002-0000-0000-00000E000000}"/>
    <dataValidation allowBlank="1" showInputMessage="1" showErrorMessage="1" prompt="Nombre del indicador" sqref="B28:B32" xr:uid="{00000000-0002-0000-0000-00000F000000}"/>
  </dataValidations>
  <pageMargins left="0.70866141732283472" right="0.70866141732283472" top="0.74803149606299213" bottom="0.74803149606299213" header="0.31496062992125984" footer="0.31496062992125984"/>
  <pageSetup scale="57" orientation="portrait" horizontalDpi="4294967295" verticalDpi="4294967295" r:id="rId1"/>
  <rowBreaks count="1" manualBreakCount="1">
    <brk id="42" max="9" man="1"/>
  </rowBreaks>
  <ignoredErrors>
    <ignoredError sqref="J29:J32"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IDECOOP</vt:lpstr>
      <vt:lpstr>IDECOOP!Área_de_impresión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José Luis González Liriano</cp:lastModifiedBy>
  <cp:lastPrinted>2025-02-04T19:19:05Z</cp:lastPrinted>
  <dcterms:created xsi:type="dcterms:W3CDTF">2021-03-22T15:50:10Z</dcterms:created>
  <dcterms:modified xsi:type="dcterms:W3CDTF">2025-02-04T19:30:23Z</dcterms:modified>
  <cp:contentStatus/>
</cp:coreProperties>
</file>