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Jose Luis\OneDrive - INSTITUTO DE DESARROLLO Y CREDITO COOPERATIVO\Escritorio\INFORMES DE SIGEF\PRESENTACION\"/>
    </mc:Choice>
  </mc:AlternateContent>
  <xr:revisionPtr revIDLastSave="0" documentId="13_ncr:1_{C776C34D-188C-4CA8-A4DB-385E874FB2A6}" xr6:coauthVersionLast="47" xr6:coauthVersionMax="47" xr10:uidLastSave="{00000000-0000-0000-0000-000000000000}"/>
  <bookViews>
    <workbookView xWindow="-120" yWindow="-120" windowWidth="20730" windowHeight="11040" tabRatio="658" xr2:uid="{00000000-000D-0000-FFFF-FFFF00000000}"/>
  </bookViews>
  <sheets>
    <sheet name="IDECOOP" sheetId="2" r:id="rId1"/>
  </sheets>
  <definedNames>
    <definedName name="_xlnm.Print_Area" localSheetId="0">IDECOOP!$A$1:$L$62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 l="1"/>
  <c r="K30" i="2"/>
  <c r="K31" i="2"/>
  <c r="K32" i="2"/>
  <c r="K33" i="2"/>
  <c r="J33" i="2" l="1"/>
  <c r="J32" i="2"/>
  <c r="J31" i="2"/>
  <c r="J30" i="2"/>
  <c r="J26" i="2" l="1"/>
</calcChain>
</file>

<file path=xl/sharedStrings.xml><?xml version="1.0" encoding="utf-8"?>
<sst xmlns="http://schemas.openxmlformats.org/spreadsheetml/2006/main" count="104" uniqueCount="88">
  <si>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</si>
  <si>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</si>
  <si>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</si>
  <si>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</si>
  <si>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</si>
  <si>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</si>
  <si>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</si>
  <si>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</si>
  <si>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</si>
  <si>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</si>
  <si>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</si>
  <si>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</si>
  <si>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</si>
  <si>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</si>
  <si>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</si>
  <si>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</si>
  <si>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</si>
  <si>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</si>
  <si>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</si>
  <si>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</si>
  <si>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</si>
  <si>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</si>
  <si>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</si>
  <si>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</si>
  <si>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</si>
  <si>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</si>
  <si>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</si>
  <si>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</si>
  <si>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</si>
  <si>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</si>
  <si>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</si>
  <si>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</si>
  <si>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</si>
  <si>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</si>
  <si>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</si>
  <si>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</si>
  <si>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</si>
  <si>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</si>
  <si>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</si>
  <si>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</si>
  <si>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</si>
  <si>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</si>
  <si>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</si>
  <si>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</si>
  <si>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</si>
  <si>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</si>
  <si>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</si>
  <si>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</si>
  <si>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</si>
  <si>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</si>
  <si>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</si>
  <si>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</si>
  <si>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 xml:space="preserve">Documentos que se presentan y analizan las certificaciones y decretos de incorporación emitidos </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</si>
  <si>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</si>
  <si>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</si>
  <si>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</si>
  <si>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</si>
  <si>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</si>
  <si>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</si>
  <si>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</si>
  <si>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</si>
  <si>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</si>
  <si>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</si>
  <si>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Documentos en los que se presentan y analizan las cantidad de Cooperativas que recibieron asesorías técnicas</t>
  </si>
  <si>
    <t>Documentos en los que se presentan y analizan la implementación de programas de fortalecimiento para educación inicial para grupos cooperativos y educación continua para cooperativas incorporadas supervisadas</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</si>
  <si>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</si>
  <si>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</si>
  <si>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</si>
  <si>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</si>
  <si>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formación en materia de riesgo.</t>
  </si>
  <si>
    <t>.</t>
  </si>
  <si>
    <t>Jeannery Marte Ferreras</t>
  </si>
  <si>
    <t>Informe de Evaluación Trimestral 2025 de las Metas Físicas-Financieras</t>
  </si>
  <si>
    <t>Director de Planificación y Desarrollo</t>
  </si>
  <si>
    <t>Abril - Junio 2025</t>
  </si>
  <si>
    <t>Programación Trimestral  2do. Trimestre</t>
  </si>
  <si>
    <t>Ejecución Trimestral              2do. Trimestre</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</si>
  <si>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</si>
  <si>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Un aspecto que debe ser mejorado durante la ejecución, es el uso oportuno y eficiente de los recursos financieros asignados por producto. Aunque las metas físicas han sido ejecutadas en gran medida conforme a lo programado, persiste la necesidad de consumir los montos presupuestarios conforme a su distribución por producto, ya que muchas de las actividades continúan siendo realizadas con fondos propios de la institución. Esta práctica, aunque ha permitido mantener la operatividad sin afectar el cumplimiento físico, puede generar desequilibrios en la trazabilidad presupuestaria y limitar la visibilidad del uso real de los recursos planificados. Por tanto, se recomienda fortalecer la planificación financiera en conjunto con la operativa, para asegurar que la ejecución de las actividades esté debidamente respaldada por el presupuesto asignado a cada producto, garantizando así una mayor transparencia, control y rendición de cuentas sobre el uso de los recursos públicos.</t>
  </si>
  <si>
    <r>
      <rPr>
        <b/>
        <i/>
        <sz val="11"/>
        <rFont val="Calibri"/>
        <family val="2"/>
        <scheme val="minor"/>
      </rPr>
      <t>NOTA</t>
    </r>
    <r>
      <rPr>
        <i/>
        <sz val="11"/>
        <rFont val="Calibri"/>
        <family val="2"/>
        <scheme val="minor"/>
      </rPr>
      <t>: Con relación a lo financiero durante el segundo trimestre del año persiste la necesidad de consumir por productos los montos asignados, en vista de que se continua ejecutando las actividades de las áreas por medio de fondas propios de la institución para dar continuidad al desarrollo de los programa sin afectar la meta.</t>
    </r>
  </si>
  <si>
    <t>Para el segundo trimestre del año en cuanto a la meta física programada se refiere, no fue alcanzada, debido a las siguientes incidencias: retraso en la recepción de los estados financieros auditados por parte de algunas cooperativas, la limitada disponibilidad de personal técnico y  la necesidad de equipos multidiciplinarios para ejecutar las supervisiones y fiscalizaciones; las 33 visitas in situ que se llevaron a cabo, representan un 12.84% de la meta fisica ejecutada versus la programada. En cuanto a la meta financiera establecida, la misma no fue ejecutada, debido a que las actividades fueron desarrolladas con fondos propios de la institución.</t>
  </si>
  <si>
    <t>Durante el segundo trimestre del año 2025, la Dirección de Asistencia Técnica superó significativamente la meta física programada de 200 visitas, realizando un total de 318 visitas de asistencia a cooperativas, lo que representa una sobre ejecución de 118 visitas, con un cumplimiento del 159%. Este resultado demuestra una gestión efectiva y comprometida, con cobertura tanto en el Gran Santo Domingo como en otras provincias del país. Las visitas permitieron evaluar e intervenir los sistemas contables y administrativos de las cooperativas, produciendo informes técnicos con recomendaciones puntuales. Como parte del compromiso institucional, el equipo demostró la capacidad de respuesta al garantizar el cumplimiento de los objetivos.</t>
  </si>
  <si>
    <t>No se reportaron desvíos negativos en este trimestre para la meta fisica, la misma fue superada. Sin embargo, se identificaron algunos desafíos previos que, aunque no afectaron el resultado final, deben ser considerados: cambios en las fechas por parte de las cooperativas, direcciones desactualizadas y contactos telefónicos incorrectos. Como medida preventiva, alinearse a los levantamientos previos del Censo para actualizar la información y solicitar el compromiso de las cooperativas con los técnicos asignados, garantizando así una ejecución más eficiente. En cuanto a la ejecución financiera persiste una desviación, la Dirección ha gestionado y cubierto sus actividades con fondos propios de la institución, dada la urgencia de cumplir con los objetivos institucionales, por lo que se proyecta en 0 la ejecución, para el segundo trimestre.</t>
  </si>
  <si>
    <t>La meta física programada para cooperativas y grupos de interés reciben actividades educativas era de 115 cooperativas capacitadas, alcanzando solo el 37.39%. Esta baja ejecución se debió a factores logísticos y de disponibilidad de personal, ya que gran parte del equipo, incluyendo choferes y técnicos, estaba involucrado en el desarrollo del Censo Nacional Cooperativo 2025. Además, la institución ha priorizado el fortalecimiento de cooperativas ya existentes. Se recomienda fortalecer la coordinación con las direcciones regionales para mejorar la planificación y ampliar la cobertura en los próximos trimestres. En cuanto a la ejecución financiera, la Dirección asumió con recursos propios los costos operativos de las actividades que se realizaron para este trimestre, debido a la urgencia de mantener la programación establecida y el compromiso institucional con el fortalecimiento de las cooperativas.</t>
  </si>
  <si>
    <t>Para el segundo trimestre del año se incorporó una (1) cooperativa a nivel nacional, cumpliendo con los procedimientos establecidos y emitiendo la certificación correspondiente. A pesar del bajo número, se avanzó en aspectos fundamentales del proceso, como el acompañamiento técnico a grupos interesados, la validación de la documentación requerida y la articulación con otras áreas institucionales para garantizar la calidad del proceso de incorporación. Se fortalecieron las capacidades internas para la emisión oportuna de certificaciones y se documentaron todas las acciones realizadas, garantizando la trazabilidad del proceso. Asimismo, se recopilaron y sistematizaron evidencias clave (asistencias, actas, reportes de visita, etc.), lo que permite demostrar la gestión realizada y sentar bases para una mejora continua en el proceso de incorporación, consolidando el acompañamiento continuo y asegurando la continuidad del programa mediante el uso eficiente de recursos, sin comprometer el presupuesto asignado, reafirmando su compromiso con la sostenibilidad, la eficiencia y la transparencia institucional, todo esto en el marco de la estrategia institucional orientada al fomento y acompañamiento de las cooperativas ya incorporadas.</t>
  </si>
  <si>
    <t>Tras la reorientación estratégica del enfoque formativo, se logró dar una respuesta más efectiva a las necesidades identificadas en las cooperativas, mediante acciones educativas focalizadas y orientadas al fortalecimiento sostenible de capacidades. Durante el segundo trimestre del año, se capacitó a 43 cooperativas, alcanzando el 37.39% de la meta programada a nivel nacional, con un impacto directo en 880 personas. Las capacitaciones, desarrolladas en modalidades presencial y virtual, abordaron temas claves como la historia del cooperativismo, principios y valores, liderazgo cooperativo, gobernanza y fortalecimiento institucional. La modalidad virtual permitió garantizar la continuidad de las actividades educativas frente a limitaciones operativas, gracias al compromiso del equipo técnico, y la aplicación de metodologías participativas que fortalecieron el aprendizaje y la asistencia técnica.</t>
  </si>
  <si>
    <t>Durante los meses de abril - junio se logró supervisar y fiscalizar 33 cooperativas, esto representa el 12.84% por medio de las actividades de supervisión y fiscalización in situ, asegurando el seguimiento y control necesario en el periodo evaluado. Entre los logros más relevantes, se destaca que las cooperativas están respondiendo de manera más activa a los requerimientos de supervisión, adoptando medidas de mejora y alineándose progresivamente a los marcos regulatorios. Además, se realizaron visitas técnicas de seguimiento, entrevistas y levantamientos documentales, contribuyendo a una mayor conciencia del riesgo y al fortalecimiento de la cultura de cumplimiento en el sector. También, se ejecutaron acciones de acompañamiento técnico y asesoría, especialmente a cooperativas en formación, así como capacitaciones puntuales en temas relacionados a la Prevención del Lavado de Activos y el Financiamiento del Terrorismo (PLAFT), con impacto positivo en la preparación institucional de las cooperativas supervisadas. Sustentado en las actividades desarrolladas para el fomento de una cultura de cumplimiento en todas las cooperativas en cuanto a los procesos de supervisión, fiscalización, gestión de riesgo y prevención de lavado de activos.</t>
  </si>
  <si>
    <t>El bajo nivel de ejecución en cuanto a la meta física, con solo una cooperativa incorporada de las veinte previstas, se debió principalmente a la baja capacidad de cumplimiento de los requisitos legales y administrativos por parte de los grupos solicitantes, lo que ralentizó el avance de los procesos de incorporación. Además, se presentaron limitaciones logísticas que impactaron la planificación y ejecución de actividades técnicas, operativas y de seguimiento, impidiendo alcanzar la meta proyectada. Otro factor determinante fue el cambio en la orientación estratégica institucional, que priorizó el fortalecimiento de las cooperativas ya existentes frente a la incorporación masiva de nuevas entidades. Este desvío, significativo 95%, responde a una reestructuración institucional enfocada en asegurar la sostenibilidad de las cooperativas existentes, lo cual se considera prioritario dentro del nuevo enfoque de fomento cooperativo asumido. En cuanto al desvio de la meta fisica financiera, la Dirección desarrolló las actividades del programa consumiendo recursos propios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</si>
</sst>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b/>
      <sz val="11"/>
      <color rgb="FF000000"/>
      <name val="Arial Black"/>
      <family val="2"/>
    </font>
    <font>
      <i/>
      <sz val="11"/>
      <color theme="1"/>
      <name val="Arial Black"/>
      <family val="2"/>
    </font>
    <font>
      <i/>
      <sz val="11"/>
      <name val="Calibri"/>
      <family val="2"/>
      <scheme val="minor"/>
    </font>
    <font>
      <b/>
      <sz val="9"/>
      <name val="Calibri"/>
      <family val="2"/>
    </font>
    <font>
      <sz val="11"/>
      <color theme="0"/>
      <name val="Calibri"/>
      <family val="2"/>
      <scheme val="minor"/>
    </font>
    <font>
      <b/>
      <i/>
      <sz val="11"/>
      <name val="Calibri"/>
      <family val="2"/>
      <scheme val="minor"/>
    </font>
    <font>
      <sz val="10"/>
      <name val="Calibri"/>
      <family val="2"/>
    </font>
    <font>
      <b/>
      <sz val="1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11" fillId="0" borderId="0" xfId="0" applyFont="1" applyProtection="1">
      <protection locked="0"/>
    </xf>
    <xf numFmtId="0" fontId="10" fillId="6" borderId="10" xfId="0" applyFont="1" applyFill="1" applyBorder="1" applyAlignment="1">
      <alignment horizontal="center" vertical="center"/>
    </xf>
    <xf numFmtId="0" fontId="15" fillId="8" borderId="16" xfId="0" applyFont="1" applyFill="1" applyBorder="1" applyAlignment="1">
      <alignment horizontal="center" vertical="center" wrapText="1" readingOrder="1"/>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10" fillId="6" borderId="10" xfId="0" applyFont="1" applyFill="1" applyBorder="1" applyAlignment="1">
      <alignment horizontal="center" vertical="center" wrapText="1"/>
    </xf>
    <xf numFmtId="0" fontId="2" fillId="0" borderId="0" xfId="0" applyFont="1" applyAlignment="1">
      <alignment vertical="top"/>
    </xf>
    <xf numFmtId="164" fontId="6" fillId="0" borderId="8"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9" fillId="0" borderId="5" xfId="0" applyFont="1" applyBorder="1" applyAlignment="1">
      <alignment vertical="center"/>
    </xf>
    <xf numFmtId="0" fontId="2" fillId="0" borderId="5" xfId="0" applyFont="1" applyBorder="1"/>
    <xf numFmtId="0" fontId="0" fillId="0" borderId="5" xfId="0" applyBorder="1"/>
    <xf numFmtId="0" fontId="15" fillId="8" borderId="33" xfId="0" applyFont="1" applyFill="1" applyBorder="1" applyAlignment="1">
      <alignment horizontal="center" vertical="center" wrapText="1" readingOrder="1"/>
    </xf>
    <xf numFmtId="0" fontId="15" fillId="8" borderId="34" xfId="0" applyFont="1" applyFill="1" applyBorder="1" applyAlignment="1">
      <alignment horizontal="center" vertical="center" wrapText="1" readingOrder="1"/>
    </xf>
    <xf numFmtId="0" fontId="21" fillId="0" borderId="36" xfId="0" applyFont="1" applyBorder="1" applyAlignment="1" applyProtection="1">
      <alignment vertical="center" wrapText="1"/>
      <protection locked="0"/>
    </xf>
    <xf numFmtId="0" fontId="9" fillId="9" borderId="36" xfId="0" applyFont="1" applyFill="1" applyBorder="1" applyAlignment="1" applyProtection="1">
      <alignment vertical="center" wrapText="1"/>
      <protection locked="0"/>
    </xf>
    <xf numFmtId="0" fontId="21" fillId="9" borderId="36" xfId="0" applyFont="1" applyFill="1" applyBorder="1" applyAlignment="1" applyProtection="1">
      <alignment vertical="center" wrapText="1"/>
      <protection locked="0"/>
    </xf>
    <xf numFmtId="0" fontId="9" fillId="0" borderId="12" xfId="0" applyFont="1" applyBorder="1" applyAlignment="1">
      <alignment vertical="center"/>
    </xf>
    <xf numFmtId="0" fontId="9" fillId="0" borderId="12" xfId="0" applyFont="1" applyBorder="1" applyAlignment="1">
      <alignment vertical="center" wrapText="1"/>
    </xf>
    <xf numFmtId="0" fontId="25" fillId="0" borderId="0" xfId="0" applyFont="1"/>
    <xf numFmtId="165" fontId="24" fillId="9" borderId="15" xfId="0" applyNumberFormat="1" applyFont="1" applyFill="1" applyBorder="1" applyAlignment="1" applyProtection="1">
      <alignment horizontal="center" vertical="center" wrapText="1" readingOrder="1"/>
      <protection locked="0"/>
    </xf>
    <xf numFmtId="166" fontId="24" fillId="9" borderId="15" xfId="0" applyNumberFormat="1" applyFont="1" applyFill="1" applyBorder="1" applyAlignment="1" applyProtection="1">
      <alignment horizontal="center" vertical="center" wrapText="1" readingOrder="1"/>
      <protection locked="0"/>
    </xf>
    <xf numFmtId="0" fontId="16" fillId="9" borderId="31" xfId="0" applyFont="1" applyFill="1" applyBorder="1" applyAlignment="1" applyProtection="1">
      <alignment vertical="top" wrapText="1"/>
      <protection locked="0"/>
    </xf>
    <xf numFmtId="0" fontId="16" fillId="9" borderId="15" xfId="0" applyFont="1" applyFill="1" applyBorder="1" applyAlignment="1" applyProtection="1">
      <alignment vertical="center" wrapText="1"/>
      <protection locked="0"/>
    </xf>
    <xf numFmtId="165" fontId="16" fillId="9" borderId="15" xfId="0" applyNumberFormat="1" applyFont="1" applyFill="1" applyBorder="1" applyAlignment="1" applyProtection="1">
      <alignment horizontal="center" vertical="center" wrapText="1" readingOrder="1"/>
      <protection locked="0"/>
    </xf>
    <xf numFmtId="166" fontId="16" fillId="9" borderId="15" xfId="0" applyNumberFormat="1" applyFont="1" applyFill="1" applyBorder="1" applyAlignment="1" applyProtection="1">
      <alignment horizontal="center" vertical="center" wrapText="1" readingOrder="1"/>
      <protection locked="0"/>
    </xf>
    <xf numFmtId="0" fontId="16" fillId="9" borderId="35" xfId="0" applyFont="1" applyFill="1" applyBorder="1" applyAlignment="1" applyProtection="1">
      <alignment vertical="top" wrapText="1"/>
      <protection locked="0"/>
    </xf>
    <xf numFmtId="165" fontId="24" fillId="9" borderId="17" xfId="0" applyNumberFormat="1" applyFont="1" applyFill="1" applyBorder="1" applyAlignment="1" applyProtection="1">
      <alignment horizontal="center" vertical="center" wrapText="1" readingOrder="1"/>
      <protection locked="0"/>
    </xf>
    <xf numFmtId="166" fontId="24" fillId="9" borderId="17" xfId="0" applyNumberFormat="1" applyFont="1" applyFill="1" applyBorder="1" applyAlignment="1" applyProtection="1">
      <alignment horizontal="center" vertical="center" wrapText="1" readingOrder="1"/>
      <protection locked="0"/>
    </xf>
    <xf numFmtId="165" fontId="16" fillId="9" borderId="17" xfId="0" applyNumberFormat="1" applyFont="1" applyFill="1" applyBorder="1" applyAlignment="1" applyProtection="1">
      <alignment horizontal="center" vertical="center" wrapText="1"/>
      <protection locked="0"/>
    </xf>
    <xf numFmtId="166" fontId="16" fillId="9" borderId="17" xfId="0" applyNumberFormat="1" applyFont="1" applyFill="1" applyBorder="1" applyAlignment="1" applyProtection="1">
      <alignment horizontal="center" vertical="center" wrapText="1" readingOrder="1"/>
      <protection locked="0"/>
    </xf>
    <xf numFmtId="165" fontId="16" fillId="9" borderId="15" xfId="0" applyNumberFormat="1" applyFont="1" applyFill="1" applyBorder="1" applyAlignment="1" applyProtection="1">
      <alignment horizontal="center" vertical="center" wrapText="1"/>
      <protection locked="0"/>
    </xf>
    <xf numFmtId="10" fontId="16" fillId="9" borderId="15" xfId="0" applyNumberFormat="1" applyFont="1" applyFill="1" applyBorder="1" applyAlignment="1" applyProtection="1">
      <alignment horizontal="center" vertical="center" wrapText="1" readingOrder="1"/>
      <protection locked="0"/>
    </xf>
    <xf numFmtId="167" fontId="16" fillId="9" borderId="32" xfId="0" applyNumberFormat="1" applyFont="1" applyFill="1" applyBorder="1" applyAlignment="1" applyProtection="1">
      <alignment horizontal="center" vertical="center" wrapText="1" readingOrder="1"/>
      <protection locked="0"/>
    </xf>
    <xf numFmtId="10" fontId="16" fillId="9" borderId="15" xfId="2" applyNumberFormat="1" applyFont="1" applyFill="1" applyBorder="1" applyAlignment="1" applyProtection="1">
      <alignment horizontal="center" vertical="center" wrapText="1" readingOrder="1"/>
      <protection locked="0"/>
    </xf>
    <xf numFmtId="0" fontId="18" fillId="9" borderId="12" xfId="0" applyFont="1" applyFill="1" applyBorder="1" applyAlignment="1" applyProtection="1">
      <alignment horizontal="left" vertical="center" wrapText="1"/>
      <protection locked="0"/>
    </xf>
    <xf numFmtId="0" fontId="18" fillId="9" borderId="28" xfId="0" applyFont="1" applyFill="1" applyBorder="1" applyAlignment="1" applyProtection="1">
      <alignment horizontal="left" vertical="center" wrapText="1"/>
      <protection locked="0"/>
    </xf>
    <xf numFmtId="0" fontId="22" fillId="9" borderId="12" xfId="0" applyFont="1" applyFill="1" applyBorder="1" applyAlignment="1" applyProtection="1">
      <alignment horizontal="left" vertical="center" wrapText="1"/>
      <protection locked="0"/>
    </xf>
    <xf numFmtId="0" fontId="22" fillId="9" borderId="28" xfId="0" applyFont="1" applyFill="1" applyBorder="1" applyAlignment="1" applyProtection="1">
      <alignment horizontal="left" vertical="center" wrapText="1"/>
      <protection locked="0"/>
    </xf>
    <xf numFmtId="0" fontId="19" fillId="0" borderId="19" xfId="0" applyFont="1" applyBorder="1" applyAlignment="1" applyProtection="1">
      <alignment horizontal="center"/>
      <protection locked="0"/>
    </xf>
    <xf numFmtId="0" fontId="20" fillId="0" borderId="0" xfId="0" applyFont="1" applyAlignment="1" applyProtection="1">
      <alignment horizontal="center"/>
      <protection locked="0"/>
    </xf>
    <xf numFmtId="49" fontId="17" fillId="0" borderId="10" xfId="0" quotePrefix="1" applyNumberFormat="1" applyFont="1" applyBorder="1" applyAlignment="1" applyProtection="1">
      <alignment horizontal="left" vertical="center" wrapText="1"/>
      <protection locked="0"/>
    </xf>
    <xf numFmtId="49" fontId="17" fillId="0" borderId="11" xfId="0" quotePrefix="1" applyNumberFormat="1" applyFont="1" applyBorder="1" applyAlignment="1" applyProtection="1">
      <alignment horizontal="left" vertical="center" wrapText="1"/>
      <protection locked="0"/>
    </xf>
    <xf numFmtId="49" fontId="17" fillId="0" borderId="27"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3" borderId="5" xfId="0" applyFill="1" applyBorder="1" applyAlignment="1">
      <alignment horizontal="center"/>
    </xf>
    <xf numFmtId="0" fontId="0" fillId="3" borderId="0" xfId="0" applyFill="1" applyAlignment="1">
      <alignment horizontal="center"/>
    </xf>
    <xf numFmtId="0" fontId="0" fillId="3" borderId="26" xfId="0" applyFill="1" applyBorder="1" applyAlignment="1">
      <alignment horizont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26" xfId="0" applyFont="1" applyFill="1" applyBorder="1" applyAlignment="1">
      <alignment horizontal="left" vertical="center"/>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8" fillId="5" borderId="26" xfId="0" applyFont="1" applyFill="1" applyBorder="1" applyAlignment="1">
      <alignment horizontal="left" vertical="center"/>
    </xf>
    <xf numFmtId="0" fontId="18" fillId="0" borderId="12" xfId="0" applyFont="1" applyBorder="1" applyAlignment="1" applyProtection="1">
      <alignment horizontal="left" vertical="center" wrapText="1"/>
      <protection locked="0"/>
    </xf>
    <xf numFmtId="0" fontId="18" fillId="0" borderId="28" xfId="0" applyFont="1" applyBorder="1" applyAlignment="1" applyProtection="1">
      <alignment horizontal="left" vertical="center" wrapText="1"/>
      <protection locked="0"/>
    </xf>
    <xf numFmtId="0" fontId="10" fillId="6" borderId="12" xfId="0" applyFont="1" applyFill="1" applyBorder="1" applyAlignment="1">
      <alignment horizontal="left" vertical="center" wrapText="1"/>
    </xf>
    <xf numFmtId="0" fontId="10" fillId="6" borderId="28" xfId="0" applyFont="1" applyFill="1" applyBorder="1" applyAlignment="1">
      <alignment horizontal="left" vertical="center" wrapText="1"/>
    </xf>
    <xf numFmtId="0" fontId="13" fillId="6" borderId="29" xfId="0" applyFont="1" applyFill="1" applyBorder="1" applyAlignment="1">
      <alignment horizontal="center" vertical="center" wrapText="1" readingOrder="1"/>
    </xf>
    <xf numFmtId="0" fontId="13" fillId="6" borderId="13" xfId="0" applyFont="1" applyFill="1" applyBorder="1" applyAlignment="1">
      <alignment horizontal="center" vertical="center" wrapText="1" readingOrder="1"/>
    </xf>
    <xf numFmtId="0" fontId="13" fillId="6" borderId="14" xfId="0" applyFont="1" applyFill="1" applyBorder="1" applyAlignment="1">
      <alignment horizontal="center" vertical="center" wrapText="1" readingOrder="1"/>
    </xf>
    <xf numFmtId="0" fontId="13" fillId="6" borderId="18" xfId="0" applyFont="1" applyFill="1" applyBorder="1" applyAlignment="1">
      <alignment horizontal="center" vertical="center" wrapText="1" readingOrder="1"/>
    </xf>
    <xf numFmtId="0" fontId="13" fillId="6" borderId="30" xfId="0" applyFont="1" applyFill="1" applyBorder="1" applyAlignment="1">
      <alignment horizontal="center" vertical="center" wrapText="1" readingOrder="1"/>
    </xf>
    <xf numFmtId="39" fontId="11" fillId="0" borderId="31" xfId="1" applyNumberFormat="1" applyFont="1" applyFill="1" applyBorder="1" applyAlignment="1" applyProtection="1">
      <alignment horizontal="center" vertical="center" wrapText="1" readingOrder="1"/>
      <protection locked="0"/>
    </xf>
    <xf numFmtId="39" fontId="11" fillId="0" borderId="15" xfId="1" applyNumberFormat="1" applyFont="1" applyFill="1" applyBorder="1" applyAlignment="1" applyProtection="1">
      <alignment horizontal="center" vertical="center" wrapText="1" readingOrder="1"/>
      <protection locked="0"/>
    </xf>
    <xf numFmtId="39" fontId="11" fillId="0" borderId="14" xfId="1" applyNumberFormat="1" applyFont="1" applyFill="1" applyBorder="1" applyAlignment="1" applyProtection="1">
      <alignment horizontal="center" vertical="center" wrapText="1" readingOrder="1"/>
      <protection locked="0"/>
    </xf>
    <xf numFmtId="39" fontId="11" fillId="0" borderId="18" xfId="1" applyNumberFormat="1" applyFont="1" applyFill="1" applyBorder="1" applyAlignment="1" applyProtection="1">
      <alignment horizontal="center" vertical="center" wrapText="1" readingOrder="1"/>
      <protection locked="0"/>
    </xf>
    <xf numFmtId="39" fontId="11" fillId="0" borderId="13" xfId="1" applyNumberFormat="1" applyFont="1" applyFill="1" applyBorder="1" applyAlignment="1" applyProtection="1">
      <alignment horizontal="center" vertical="center" wrapText="1" readingOrder="1"/>
      <protection locked="0"/>
    </xf>
    <xf numFmtId="10" fontId="11" fillId="7" borderId="15" xfId="2" applyNumberFormat="1" applyFont="1" applyFill="1" applyBorder="1" applyAlignment="1" applyProtection="1">
      <alignment horizontal="center" vertical="center" wrapText="1" readingOrder="1"/>
    </xf>
    <xf numFmtId="10" fontId="11" fillId="7" borderId="32" xfId="2" applyNumberFormat="1" applyFont="1" applyFill="1" applyBorder="1" applyAlignment="1" applyProtection="1">
      <alignment horizontal="center" vertical="center" wrapText="1" readingOrder="1"/>
    </xf>
    <xf numFmtId="0" fontId="14" fillId="8" borderId="15" xfId="0" applyFont="1" applyFill="1" applyBorder="1" applyAlignment="1">
      <alignment horizontal="center" vertical="center" wrapText="1" readingOrder="1"/>
    </xf>
    <xf numFmtId="0" fontId="11" fillId="6" borderId="15" xfId="0" applyFont="1" applyFill="1" applyBorder="1" applyAlignment="1">
      <alignment vertical="top" wrapText="1"/>
    </xf>
    <xf numFmtId="0" fontId="11" fillId="6" borderId="32" xfId="0" applyFont="1" applyFill="1" applyBorder="1" applyAlignment="1">
      <alignment vertical="top" wrapText="1"/>
    </xf>
    <xf numFmtId="0" fontId="23" fillId="9" borderId="36" xfId="0" applyFont="1" applyFill="1" applyBorder="1" applyAlignment="1" applyProtection="1">
      <alignment horizontal="left" vertical="center" wrapText="1"/>
      <protection locked="0"/>
    </xf>
    <xf numFmtId="0" fontId="23" fillId="9" borderId="12" xfId="0" applyFont="1" applyFill="1" applyBorder="1" applyAlignment="1" applyProtection="1">
      <alignment horizontal="left" vertical="center" wrapText="1"/>
      <protection locked="0"/>
    </xf>
    <xf numFmtId="0" fontId="23" fillId="9" borderId="28" xfId="0" applyFont="1" applyFill="1" applyBorder="1" applyAlignment="1" applyProtection="1">
      <alignment horizontal="left" vertical="center" wrapText="1"/>
      <protection locked="0"/>
    </xf>
    <xf numFmtId="0" fontId="8" fillId="9" borderId="36" xfId="0" applyFont="1" applyFill="1" applyBorder="1" applyAlignment="1">
      <alignment horizontal="left" vertical="center" wrapText="1"/>
    </xf>
    <xf numFmtId="0" fontId="8" fillId="9" borderId="12" xfId="0" applyFont="1" applyFill="1" applyBorder="1" applyAlignment="1">
      <alignment horizontal="left" vertical="center" wrapText="1"/>
    </xf>
    <xf numFmtId="0" fontId="8" fillId="9" borderId="28" xfId="0" applyFont="1" applyFill="1" applyBorder="1" applyAlignment="1">
      <alignment horizontal="left" vertical="center" wrapText="1"/>
    </xf>
    <xf numFmtId="0" fontId="23" fillId="9" borderId="10" xfId="0" applyFont="1" applyFill="1" applyBorder="1" applyAlignment="1" applyProtection="1">
      <alignment horizontal="left" vertical="center" wrapText="1"/>
      <protection locked="0"/>
    </xf>
    <xf numFmtId="0" fontId="23" fillId="9" borderId="11" xfId="0" applyFont="1" applyFill="1" applyBorder="1" applyAlignment="1" applyProtection="1">
      <alignment horizontal="left" vertical="center" wrapText="1"/>
      <protection locked="0"/>
    </xf>
    <xf numFmtId="0" fontId="23" fillId="9" borderId="40" xfId="0" applyFont="1" applyFill="1" applyBorder="1" applyAlignment="1" applyProtection="1">
      <alignment horizontal="left" vertical="center" wrapText="1"/>
      <protection locked="0"/>
    </xf>
    <xf numFmtId="0" fontId="27" fillId="9" borderId="37" xfId="0" applyFont="1" applyFill="1" applyBorder="1" applyAlignment="1">
      <alignment horizontal="left" vertical="center" wrapText="1"/>
    </xf>
    <xf numFmtId="0" fontId="27" fillId="9" borderId="38" xfId="0" applyFont="1" applyFill="1" applyBorder="1" applyAlignment="1">
      <alignment horizontal="left" vertical="center" wrapText="1"/>
    </xf>
    <xf numFmtId="0" fontId="27" fillId="9" borderId="39" xfId="0" applyFont="1" applyFill="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7" formatCode="[$-10409]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47626</xdr:rowOff>
    </xdr:from>
    <xdr:ext cx="1224673" cy="723900"/>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61061" y="47626"/>
          <a:ext cx="1224673" cy="7239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9:K33"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calculatedColumnFormula>915126.6+2073552.5+343383.62</calculatedColumnFormula>
    </tableColumn>
    <tableColumn id="7" xr3:uid="{00000000-0010-0000-0000-000007000000}" name="Física _x000a_(%)_x000a_ G=E/C" dataDxfId="1">
      <calculatedColumnFormula>IF(H30&gt;0,H30/F30,0)</calculatedColumnFormula>
    </tableColumn>
    <tableColumn id="8" xr3:uid="{00000000-0010-0000-0000-000008000000}"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D8FF"/>
  </sheetPr>
  <dimension ref="B1:Q60"/>
  <sheetViews>
    <sheetView showGridLines="0" tabSelected="1" view="pageBreakPreview" zoomScale="90" zoomScaleNormal="90" zoomScaleSheetLayoutView="90" workbookViewId="0">
      <selection activeCell="N39" sqref="N39"/>
    </sheetView>
  </sheetViews>
  <sheetFormatPr baseColWidth="10" defaultColWidth="11.42578125" defaultRowHeight="15" x14ac:dyDescent="0.25"/>
  <cols>
    <col min="1" max="1" width="3.7109375" customWidth="1"/>
    <col min="2" max="2" width="23" style="1" customWidth="1"/>
    <col min="3" max="3" width="23.5703125" style="1" customWidth="1"/>
    <col min="4" max="4" width="12.7109375" style="1" customWidth="1"/>
    <col min="5" max="5" width="13.7109375" style="1" bestFit="1" customWidth="1"/>
    <col min="6" max="11" width="12.7109375" style="1" customWidth="1"/>
    <col min="12" max="12" width="3.7109375" customWidth="1"/>
  </cols>
  <sheetData>
    <row r="1" spans="2:11" ht="15.75" thickBot="1" x14ac:dyDescent="0.3"/>
    <row r="2" spans="2:11" ht="21.75" customHeight="1" thickBot="1" x14ac:dyDescent="0.3">
      <c r="B2" s="4"/>
      <c r="C2" s="48" t="s">
        <v>72</v>
      </c>
      <c r="D2" s="49"/>
      <c r="E2" s="49"/>
      <c r="F2" s="49"/>
      <c r="G2" s="49"/>
      <c r="H2" s="49"/>
      <c r="I2" s="49"/>
      <c r="J2" s="49"/>
      <c r="K2" s="50"/>
    </row>
    <row r="3" spans="2:11" ht="21" x14ac:dyDescent="0.25">
      <c r="B3" s="5"/>
      <c r="C3" s="51" t="s">
        <v>0</v>
      </c>
      <c r="D3" s="52"/>
      <c r="E3" s="51" t="s">
        <v>1</v>
      </c>
      <c r="F3" s="52"/>
      <c r="G3" s="52"/>
      <c r="H3" s="52"/>
      <c r="I3" s="53"/>
      <c r="J3" s="12" t="s">
        <v>2</v>
      </c>
      <c r="K3" s="11" t="s">
        <v>3</v>
      </c>
    </row>
    <row r="4" spans="2:11" ht="21.75" thickBot="1" x14ac:dyDescent="0.3">
      <c r="B4" s="6"/>
      <c r="C4" s="54"/>
      <c r="D4" s="55"/>
      <c r="E4" s="56" t="s">
        <v>74</v>
      </c>
      <c r="F4" s="57"/>
      <c r="G4" s="57"/>
      <c r="H4" s="57"/>
      <c r="I4" s="58"/>
      <c r="J4" s="9">
        <v>44470</v>
      </c>
      <c r="K4" s="10">
        <v>1</v>
      </c>
    </row>
    <row r="5" spans="2:11" x14ac:dyDescent="0.25">
      <c r="B5" s="59"/>
      <c r="C5" s="60"/>
      <c r="D5" s="60"/>
      <c r="E5" s="61"/>
      <c r="F5" s="61"/>
      <c r="G5" s="61"/>
      <c r="H5" s="61"/>
      <c r="I5" s="61"/>
      <c r="J5" s="60"/>
      <c r="K5" s="62"/>
    </row>
    <row r="6" spans="2:11" ht="3" customHeight="1" x14ac:dyDescent="0.25">
      <c r="B6" s="63"/>
      <c r="C6" s="64"/>
      <c r="D6" s="64"/>
      <c r="E6" s="64"/>
      <c r="F6" s="64"/>
      <c r="G6" s="64"/>
      <c r="H6" s="64"/>
      <c r="I6" s="64"/>
      <c r="J6" s="64"/>
      <c r="K6" s="65"/>
    </row>
    <row r="7" spans="2:11" ht="15.75" x14ac:dyDescent="0.25">
      <c r="B7" s="66" t="s">
        <v>65</v>
      </c>
      <c r="C7" s="67"/>
      <c r="D7" s="67"/>
      <c r="E7" s="67"/>
      <c r="F7" s="67"/>
      <c r="G7" s="67"/>
      <c r="H7" s="67"/>
      <c r="I7" s="67"/>
      <c r="J7" s="67"/>
      <c r="K7" s="68"/>
    </row>
    <row r="8" spans="2:11" ht="15.75" x14ac:dyDescent="0.25">
      <c r="B8" s="69" t="s">
        <v>4</v>
      </c>
      <c r="C8" s="70"/>
      <c r="D8" s="70"/>
      <c r="E8" s="70"/>
      <c r="F8" s="70"/>
      <c r="G8" s="70"/>
      <c r="H8" s="70"/>
      <c r="I8" s="70"/>
      <c r="J8" s="70"/>
      <c r="K8" s="71"/>
    </row>
    <row r="9" spans="2:11" x14ac:dyDescent="0.25">
      <c r="B9" s="13" t="s">
        <v>5</v>
      </c>
      <c r="C9" s="45" t="s">
        <v>44</v>
      </c>
      <c r="D9" s="46"/>
      <c r="E9" s="46"/>
      <c r="F9" s="46"/>
      <c r="G9" s="46"/>
      <c r="H9" s="46"/>
      <c r="I9" s="46"/>
      <c r="J9" s="46"/>
      <c r="K9" s="47"/>
    </row>
    <row r="10" spans="2:11" ht="15" customHeight="1" x14ac:dyDescent="0.25">
      <c r="B10" s="14" t="s">
        <v>32</v>
      </c>
      <c r="C10" s="45" t="s">
        <v>45</v>
      </c>
      <c r="D10" s="46"/>
      <c r="E10" s="46"/>
      <c r="F10" s="46"/>
      <c r="G10" s="46"/>
      <c r="H10" s="46"/>
      <c r="I10" s="46"/>
      <c r="J10" s="46"/>
      <c r="K10" s="47"/>
    </row>
    <row r="11" spans="2:11" x14ac:dyDescent="0.25">
      <c r="B11" s="14" t="s">
        <v>33</v>
      </c>
      <c r="C11" s="45" t="s">
        <v>46</v>
      </c>
      <c r="D11" s="46"/>
      <c r="E11" s="46"/>
      <c r="F11" s="46"/>
      <c r="G11" s="46"/>
      <c r="H11" s="46"/>
      <c r="I11" s="46"/>
      <c r="J11" s="46"/>
      <c r="K11" s="47"/>
    </row>
    <row r="12" spans="2:11" ht="37.5" customHeight="1" x14ac:dyDescent="0.25">
      <c r="B12" s="13" t="s">
        <v>6</v>
      </c>
      <c r="C12" s="72" t="s">
        <v>47</v>
      </c>
      <c r="D12" s="72"/>
      <c r="E12" s="72"/>
      <c r="F12" s="72"/>
      <c r="G12" s="72"/>
      <c r="H12" s="72"/>
      <c r="I12" s="72"/>
      <c r="J12" s="72"/>
      <c r="K12" s="73"/>
    </row>
    <row r="13" spans="2:11" ht="31.5" customHeight="1" x14ac:dyDescent="0.25">
      <c r="B13" s="13" t="s">
        <v>7</v>
      </c>
      <c r="C13" s="72" t="s">
        <v>48</v>
      </c>
      <c r="D13" s="72"/>
      <c r="E13" s="72"/>
      <c r="F13" s="72"/>
      <c r="G13" s="72"/>
      <c r="H13" s="72"/>
      <c r="I13" s="72"/>
      <c r="J13" s="72"/>
      <c r="K13" s="73"/>
    </row>
    <row r="14" spans="2:11" ht="15.75" x14ac:dyDescent="0.25">
      <c r="B14" s="66" t="s">
        <v>8</v>
      </c>
      <c r="C14" s="67"/>
      <c r="D14" s="67"/>
      <c r="E14" s="67"/>
      <c r="F14" s="67"/>
      <c r="G14" s="67"/>
      <c r="H14" s="67"/>
      <c r="I14" s="67"/>
      <c r="J14" s="67"/>
      <c r="K14" s="68"/>
    </row>
    <row r="15" spans="2:11" ht="36.75" customHeight="1" x14ac:dyDescent="0.25">
      <c r="B15" s="13" t="s">
        <v>9</v>
      </c>
      <c r="C15" s="7">
        <v>1</v>
      </c>
      <c r="D15" s="74" t="s">
        <v>49</v>
      </c>
      <c r="E15" s="74"/>
      <c r="F15" s="74"/>
      <c r="G15" s="74"/>
      <c r="H15" s="74"/>
      <c r="I15" s="74"/>
      <c r="J15" s="74"/>
      <c r="K15" s="75"/>
    </row>
    <row r="16" spans="2:11" ht="26.25" customHeight="1" x14ac:dyDescent="0.25">
      <c r="B16" s="13" t="s">
        <v>10</v>
      </c>
      <c r="C16" s="2">
        <v>1.1000000000000001</v>
      </c>
      <c r="D16" s="74" t="s">
        <v>66</v>
      </c>
      <c r="E16" s="74"/>
      <c r="F16" s="74"/>
      <c r="G16" s="74"/>
      <c r="H16" s="74"/>
      <c r="I16" s="74"/>
      <c r="J16" s="74"/>
      <c r="K16" s="75"/>
    </row>
    <row r="17" spans="2:17" ht="36.75" customHeight="1" x14ac:dyDescent="0.25">
      <c r="B17" s="13" t="s">
        <v>11</v>
      </c>
      <c r="C17" s="2" t="s">
        <v>53</v>
      </c>
      <c r="D17" s="74" t="s">
        <v>54</v>
      </c>
      <c r="E17" s="74"/>
      <c r="F17" s="74"/>
      <c r="G17" s="74"/>
      <c r="H17" s="74"/>
      <c r="I17" s="74"/>
      <c r="J17" s="74"/>
      <c r="K17" s="75"/>
    </row>
    <row r="18" spans="2:17" ht="15.75" x14ac:dyDescent="0.25">
      <c r="B18" s="66" t="s">
        <v>12</v>
      </c>
      <c r="C18" s="67"/>
      <c r="D18" s="67"/>
      <c r="E18" s="67"/>
      <c r="F18" s="67"/>
      <c r="G18" s="67"/>
      <c r="H18" s="67"/>
      <c r="I18" s="67"/>
      <c r="J18" s="67"/>
      <c r="K18" s="68"/>
    </row>
    <row r="19" spans="2:17" ht="25.5" customHeight="1" x14ac:dyDescent="0.25">
      <c r="B19" s="21" t="s">
        <v>13</v>
      </c>
      <c r="C19" s="72" t="s">
        <v>51</v>
      </c>
      <c r="D19" s="72"/>
      <c r="E19" s="72"/>
      <c r="F19" s="72"/>
      <c r="G19" s="72"/>
      <c r="H19" s="72"/>
      <c r="I19" s="72"/>
      <c r="J19" s="72"/>
      <c r="K19" s="72"/>
    </row>
    <row r="20" spans="2:17" ht="25.5" customHeight="1" x14ac:dyDescent="0.25">
      <c r="B20" s="22" t="s">
        <v>14</v>
      </c>
      <c r="C20" s="72" t="s">
        <v>67</v>
      </c>
      <c r="D20" s="72"/>
      <c r="E20" s="72"/>
      <c r="F20" s="72"/>
      <c r="G20" s="72"/>
      <c r="H20" s="72"/>
      <c r="I20" s="72"/>
      <c r="J20" s="72"/>
      <c r="K20" s="72"/>
    </row>
    <row r="21" spans="2:17" ht="25.5" customHeight="1" x14ac:dyDescent="0.25">
      <c r="B21" s="22" t="s">
        <v>15</v>
      </c>
      <c r="C21" s="72" t="s">
        <v>50</v>
      </c>
      <c r="D21" s="72"/>
      <c r="E21" s="72"/>
      <c r="F21" s="72"/>
      <c r="G21" s="72"/>
      <c r="H21" s="72"/>
      <c r="I21" s="72"/>
      <c r="J21" s="72"/>
      <c r="K21" s="72"/>
    </row>
    <row r="22" spans="2:17" ht="25.5" customHeight="1" x14ac:dyDescent="0.25">
      <c r="B22" s="22" t="s">
        <v>34</v>
      </c>
      <c r="C22" s="72" t="s">
        <v>68</v>
      </c>
      <c r="D22" s="72"/>
      <c r="E22" s="72"/>
      <c r="F22" s="72"/>
      <c r="G22" s="72"/>
      <c r="H22" s="72"/>
      <c r="I22" s="72"/>
      <c r="J22" s="72"/>
      <c r="K22" s="72"/>
    </row>
    <row r="23" spans="2:17" ht="15.75" x14ac:dyDescent="0.25">
      <c r="B23" s="66" t="s">
        <v>16</v>
      </c>
      <c r="C23" s="67"/>
      <c r="D23" s="67"/>
      <c r="E23" s="67"/>
      <c r="F23" s="67"/>
      <c r="G23" s="67"/>
      <c r="H23" s="67"/>
      <c r="I23" s="67"/>
      <c r="J23" s="67"/>
      <c r="K23" s="68"/>
    </row>
    <row r="24" spans="2:17" ht="15.75" x14ac:dyDescent="0.25">
      <c r="B24" s="69" t="s">
        <v>17</v>
      </c>
      <c r="C24" s="70"/>
      <c r="D24" s="70"/>
      <c r="E24" s="70"/>
      <c r="F24" s="70"/>
      <c r="G24" s="70"/>
      <c r="H24" s="70"/>
      <c r="I24" s="70"/>
      <c r="J24" s="70"/>
      <c r="K24" s="71"/>
    </row>
    <row r="25" spans="2:17" ht="15" customHeight="1" x14ac:dyDescent="0.25">
      <c r="B25" s="76" t="s">
        <v>18</v>
      </c>
      <c r="C25" s="77"/>
      <c r="D25" s="78" t="s">
        <v>19</v>
      </c>
      <c r="E25" s="79"/>
      <c r="F25" s="79"/>
      <c r="G25" s="79" t="s">
        <v>20</v>
      </c>
      <c r="H25" s="79"/>
      <c r="I25" s="77"/>
      <c r="J25" s="78" t="s">
        <v>21</v>
      </c>
      <c r="K25" s="80"/>
    </row>
    <row r="26" spans="2:17" x14ac:dyDescent="0.25">
      <c r="B26" s="81">
        <v>330979786</v>
      </c>
      <c r="C26" s="82"/>
      <c r="D26" s="83">
        <v>330979786</v>
      </c>
      <c r="E26" s="84"/>
      <c r="F26" s="85"/>
      <c r="G26" s="83">
        <v>0</v>
      </c>
      <c r="H26" s="84"/>
      <c r="I26" s="85"/>
      <c r="J26" s="86">
        <f>+IF(G26&gt;0,G26/D26,0)</f>
        <v>0</v>
      </c>
      <c r="K26" s="87"/>
    </row>
    <row r="27" spans="2:17" ht="15.75" x14ac:dyDescent="0.25">
      <c r="B27" s="69" t="s">
        <v>22</v>
      </c>
      <c r="C27" s="70"/>
      <c r="D27" s="70"/>
      <c r="E27" s="70"/>
      <c r="F27" s="70"/>
      <c r="G27" s="70"/>
      <c r="H27" s="70"/>
      <c r="I27" s="70"/>
      <c r="J27" s="70"/>
      <c r="K27" s="71"/>
    </row>
    <row r="28" spans="2:17" ht="27" customHeight="1" x14ac:dyDescent="0.25">
      <c r="B28" s="15"/>
      <c r="C28"/>
      <c r="D28" s="88" t="s">
        <v>43</v>
      </c>
      <c r="E28" s="89"/>
      <c r="F28" s="88" t="s">
        <v>75</v>
      </c>
      <c r="G28" s="89"/>
      <c r="H28" s="88" t="s">
        <v>76</v>
      </c>
      <c r="I28" s="88"/>
      <c r="J28" s="88" t="s">
        <v>23</v>
      </c>
      <c r="K28" s="90"/>
    </row>
    <row r="29" spans="2:17" ht="38.25" x14ac:dyDescent="0.25">
      <c r="B29" s="16" t="s">
        <v>24</v>
      </c>
      <c r="C29" s="3" t="s">
        <v>25</v>
      </c>
      <c r="D29" s="3" t="s">
        <v>35</v>
      </c>
      <c r="E29" s="3" t="s">
        <v>36</v>
      </c>
      <c r="F29" s="3" t="s">
        <v>37</v>
      </c>
      <c r="G29" s="3" t="s">
        <v>38</v>
      </c>
      <c r="H29" s="3" t="s">
        <v>39</v>
      </c>
      <c r="I29" s="3" t="s">
        <v>40</v>
      </c>
      <c r="J29" s="3" t="s">
        <v>41</v>
      </c>
      <c r="K29" s="17" t="s">
        <v>42</v>
      </c>
    </row>
    <row r="30" spans="2:17" ht="36" x14ac:dyDescent="0.25">
      <c r="B30" s="26" t="s">
        <v>60</v>
      </c>
      <c r="C30" s="27" t="s">
        <v>56</v>
      </c>
      <c r="D30" s="24">
        <v>700</v>
      </c>
      <c r="E30" s="25">
        <v>900000</v>
      </c>
      <c r="F30" s="24">
        <v>257</v>
      </c>
      <c r="G30" s="25">
        <v>250000</v>
      </c>
      <c r="H30" s="35">
        <f>14+19</f>
        <v>33</v>
      </c>
      <c r="I30" s="29">
        <v>0</v>
      </c>
      <c r="J30" s="36">
        <f t="shared" ref="J30" si="0">IF(H30&gt;0,H30/F30,0)</f>
        <v>0.12840466926070038</v>
      </c>
      <c r="K30" s="37">
        <f t="shared" ref="K30:K33" si="1">IF(I30&gt;0,I30/G30,0)</f>
        <v>0</v>
      </c>
    </row>
    <row r="31" spans="2:17" ht="24" x14ac:dyDescent="0.25">
      <c r="B31" s="26" t="s">
        <v>59</v>
      </c>
      <c r="C31" s="27" t="s">
        <v>55</v>
      </c>
      <c r="D31" s="24">
        <v>600</v>
      </c>
      <c r="E31" s="25">
        <v>700000</v>
      </c>
      <c r="F31" s="24">
        <v>200</v>
      </c>
      <c r="G31" s="25">
        <v>200000</v>
      </c>
      <c r="H31" s="28">
        <v>318</v>
      </c>
      <c r="I31" s="29">
        <v>0</v>
      </c>
      <c r="J31" s="38">
        <f>IF(H31&gt;0,H31/F31,0)</f>
        <v>1.59</v>
      </c>
      <c r="K31" s="37">
        <f t="shared" si="1"/>
        <v>0</v>
      </c>
    </row>
    <row r="32" spans="2:17" ht="36" x14ac:dyDescent="0.25">
      <c r="B32" s="26" t="s">
        <v>61</v>
      </c>
      <c r="C32" s="27" t="s">
        <v>57</v>
      </c>
      <c r="D32" s="24">
        <v>350</v>
      </c>
      <c r="E32" s="25">
        <v>600000</v>
      </c>
      <c r="F32" s="24">
        <v>115</v>
      </c>
      <c r="G32" s="25">
        <v>150000</v>
      </c>
      <c r="H32" s="35">
        <v>43</v>
      </c>
      <c r="I32" s="29">
        <v>0</v>
      </c>
      <c r="J32" s="38">
        <f>IF(H32&gt;0,H32/F32,0)</f>
        <v>0.37391304347826088</v>
      </c>
      <c r="K32" s="37">
        <f t="shared" si="1"/>
        <v>0</v>
      </c>
      <c r="Q32" s="23"/>
    </row>
    <row r="33" spans="2:11" ht="36" x14ac:dyDescent="0.25">
      <c r="B33" s="30" t="s">
        <v>62</v>
      </c>
      <c r="C33" s="27" t="s">
        <v>58</v>
      </c>
      <c r="D33" s="31">
        <v>275</v>
      </c>
      <c r="E33" s="32">
        <v>800000</v>
      </c>
      <c r="F33" s="24">
        <v>20</v>
      </c>
      <c r="G33" s="32">
        <v>200000</v>
      </c>
      <c r="H33" s="33">
        <v>1</v>
      </c>
      <c r="I33" s="34">
        <v>0</v>
      </c>
      <c r="J33" s="38">
        <f>IF(H33&gt;0,H33/F33,0)</f>
        <v>0.05</v>
      </c>
      <c r="K33" s="37">
        <f t="shared" si="1"/>
        <v>0</v>
      </c>
    </row>
    <row r="34" spans="2:11" ht="15.75" x14ac:dyDescent="0.25">
      <c r="B34" s="66" t="s">
        <v>70</v>
      </c>
      <c r="C34" s="67"/>
      <c r="D34" s="67"/>
      <c r="E34" s="67"/>
      <c r="F34" s="67"/>
      <c r="G34" s="67"/>
      <c r="H34" s="67"/>
      <c r="I34" s="67"/>
      <c r="J34" s="67"/>
      <c r="K34" s="68"/>
    </row>
    <row r="35" spans="2:11" ht="15.75" x14ac:dyDescent="0.25">
      <c r="B35" s="69" t="s">
        <v>26</v>
      </c>
      <c r="C35" s="70"/>
      <c r="D35" s="70"/>
      <c r="E35" s="70"/>
      <c r="F35" s="70"/>
      <c r="G35" s="70"/>
      <c r="H35" s="70"/>
      <c r="I35" s="70"/>
      <c r="J35" s="70"/>
      <c r="K35" s="71"/>
    </row>
    <row r="36" spans="2:11" ht="18.75" x14ac:dyDescent="0.25">
      <c r="B36" s="18" t="s">
        <v>27</v>
      </c>
      <c r="C36" s="41" t="s">
        <v>60</v>
      </c>
      <c r="D36" s="41"/>
      <c r="E36" s="41"/>
      <c r="F36" s="41"/>
      <c r="G36" s="41"/>
      <c r="H36" s="41"/>
      <c r="I36" s="41"/>
      <c r="J36" s="41"/>
      <c r="K36" s="42"/>
    </row>
    <row r="37" spans="2:11" ht="50.25" customHeight="1" x14ac:dyDescent="0.25">
      <c r="B37" s="19" t="s">
        <v>28</v>
      </c>
      <c r="C37" s="92" t="s">
        <v>69</v>
      </c>
      <c r="D37" s="92"/>
      <c r="E37" s="92"/>
      <c r="F37" s="92"/>
      <c r="G37" s="92"/>
      <c r="H37" s="92"/>
      <c r="I37" s="92"/>
      <c r="J37" s="92"/>
      <c r="K37" s="93"/>
    </row>
    <row r="38" spans="2:11" ht="173.25" customHeight="1" x14ac:dyDescent="0.25">
      <c r="B38" s="19" t="s">
        <v>29</v>
      </c>
      <c r="C38" s="92" t="s">
        <v>86</v>
      </c>
      <c r="D38" s="92"/>
      <c r="E38" s="92"/>
      <c r="F38" s="92"/>
      <c r="G38" s="92"/>
      <c r="H38" s="92"/>
      <c r="I38" s="92"/>
      <c r="J38" s="92"/>
      <c r="K38" s="93"/>
    </row>
    <row r="39" spans="2:11" ht="122.25" customHeight="1" x14ac:dyDescent="0.25">
      <c r="B39" s="19" t="s">
        <v>30</v>
      </c>
      <c r="C39" s="92" t="s">
        <v>80</v>
      </c>
      <c r="D39" s="92"/>
      <c r="E39" s="92"/>
      <c r="F39" s="92"/>
      <c r="G39" s="92"/>
      <c r="H39" s="92"/>
      <c r="I39" s="92"/>
      <c r="J39" s="92"/>
      <c r="K39" s="93"/>
    </row>
    <row r="40" spans="2:11" ht="18.75" x14ac:dyDescent="0.25">
      <c r="B40" s="20" t="s">
        <v>27</v>
      </c>
      <c r="C40" s="41" t="s">
        <v>59</v>
      </c>
      <c r="D40" s="41"/>
      <c r="E40" s="41"/>
      <c r="F40" s="41"/>
      <c r="G40" s="41"/>
      <c r="H40" s="41"/>
      <c r="I40" s="41"/>
      <c r="J40" s="41"/>
      <c r="K40" s="42"/>
    </row>
    <row r="41" spans="2:11" ht="30.75" customHeight="1" x14ac:dyDescent="0.25">
      <c r="B41" s="19" t="s">
        <v>28</v>
      </c>
      <c r="C41" s="39" t="s">
        <v>63</v>
      </c>
      <c r="D41" s="39"/>
      <c r="E41" s="39"/>
      <c r="F41" s="39"/>
      <c r="G41" s="39"/>
      <c r="H41" s="39"/>
      <c r="I41" s="39"/>
      <c r="J41" s="39"/>
      <c r="K41" s="40"/>
    </row>
    <row r="42" spans="2:11" ht="118.5" customHeight="1" x14ac:dyDescent="0.25">
      <c r="B42" s="19" t="s">
        <v>29</v>
      </c>
      <c r="C42" s="39" t="s">
        <v>81</v>
      </c>
      <c r="D42" s="39"/>
      <c r="E42" s="39"/>
      <c r="F42" s="39"/>
      <c r="G42" s="39"/>
      <c r="H42" s="39"/>
      <c r="I42" s="39"/>
      <c r="J42" s="39"/>
      <c r="K42" s="40"/>
    </row>
    <row r="43" spans="2:11" ht="102.75" customHeight="1" x14ac:dyDescent="0.25">
      <c r="B43" s="19" t="s">
        <v>30</v>
      </c>
      <c r="C43" s="39" t="s">
        <v>82</v>
      </c>
      <c r="D43" s="39"/>
      <c r="E43" s="39"/>
      <c r="F43" s="39"/>
      <c r="G43" s="39"/>
      <c r="H43" s="39"/>
      <c r="I43" s="39"/>
      <c r="J43" s="39"/>
      <c r="K43" s="40"/>
    </row>
    <row r="44" spans="2:11" ht="25.5" customHeight="1" x14ac:dyDescent="0.25">
      <c r="B44" s="20" t="s">
        <v>27</v>
      </c>
      <c r="C44" s="41" t="s">
        <v>61</v>
      </c>
      <c r="D44" s="41"/>
      <c r="E44" s="41"/>
      <c r="F44" s="41"/>
      <c r="G44" s="41"/>
      <c r="H44" s="41"/>
      <c r="I44" s="41"/>
      <c r="J44" s="41"/>
      <c r="K44" s="42"/>
    </row>
    <row r="45" spans="2:11" ht="38.25" customHeight="1" x14ac:dyDescent="0.25">
      <c r="B45" s="19" t="s">
        <v>28</v>
      </c>
      <c r="C45" s="39" t="s">
        <v>64</v>
      </c>
      <c r="D45" s="39"/>
      <c r="E45" s="39"/>
      <c r="F45" s="39"/>
      <c r="G45" s="39"/>
      <c r="H45" s="39"/>
      <c r="I45" s="39"/>
      <c r="J45" s="39"/>
      <c r="K45" s="40"/>
    </row>
    <row r="46" spans="2:11" ht="137.25" customHeight="1" x14ac:dyDescent="0.25">
      <c r="B46" s="19" t="s">
        <v>29</v>
      </c>
      <c r="C46" s="39" t="s">
        <v>85</v>
      </c>
      <c r="D46" s="39"/>
      <c r="E46" s="39"/>
      <c r="F46" s="39"/>
      <c r="G46" s="39"/>
      <c r="H46" s="39"/>
      <c r="I46" s="39"/>
      <c r="J46" s="39"/>
      <c r="K46" s="40"/>
    </row>
    <row r="47" spans="2:11" ht="137.25" customHeight="1" x14ac:dyDescent="0.25">
      <c r="B47" s="19" t="s">
        <v>30</v>
      </c>
      <c r="C47" s="39" t="s">
        <v>83</v>
      </c>
      <c r="D47" s="39"/>
      <c r="E47" s="39"/>
      <c r="F47" s="39"/>
      <c r="G47" s="39"/>
      <c r="H47" s="39"/>
      <c r="I47" s="39"/>
      <c r="J47" s="39"/>
      <c r="K47" s="40"/>
    </row>
    <row r="48" spans="2:11" ht="15" customHeight="1" x14ac:dyDescent="0.25">
      <c r="B48" s="20" t="s">
        <v>27</v>
      </c>
      <c r="C48" s="41" t="s">
        <v>62</v>
      </c>
      <c r="D48" s="41"/>
      <c r="E48" s="41"/>
      <c r="F48" s="41"/>
      <c r="G48" s="41"/>
      <c r="H48" s="41"/>
      <c r="I48" s="41"/>
      <c r="J48" s="41"/>
      <c r="K48" s="42"/>
    </row>
    <row r="49" spans="2:11" ht="32.25" customHeight="1" x14ac:dyDescent="0.25">
      <c r="B49" s="19" t="s">
        <v>28</v>
      </c>
      <c r="C49" s="39" t="s">
        <v>52</v>
      </c>
      <c r="D49" s="39"/>
      <c r="E49" s="39"/>
      <c r="F49" s="39"/>
      <c r="G49" s="39"/>
      <c r="H49" s="39"/>
      <c r="I49" s="39"/>
      <c r="J49" s="39"/>
      <c r="K49" s="40"/>
    </row>
    <row r="50" spans="2:11" ht="150" customHeight="1" x14ac:dyDescent="0.25">
      <c r="B50" s="19" t="s">
        <v>29</v>
      </c>
      <c r="C50" s="39" t="s">
        <v>84</v>
      </c>
      <c r="D50" s="39"/>
      <c r="E50" s="39"/>
      <c r="F50" s="39"/>
      <c r="G50" s="39"/>
      <c r="H50" s="39"/>
      <c r="I50" s="39"/>
      <c r="J50" s="39"/>
      <c r="K50" s="40"/>
    </row>
    <row r="51" spans="2:11" ht="153" customHeight="1" x14ac:dyDescent="0.25">
      <c r="B51" s="19" t="s">
        <v>30</v>
      </c>
      <c r="C51" s="39" t="s">
        <v>87</v>
      </c>
      <c r="D51" s="39"/>
      <c r="E51" s="39"/>
      <c r="F51" s="39"/>
      <c r="G51" s="39"/>
      <c r="H51" s="39"/>
      <c r="I51" s="39"/>
      <c r="J51" s="39"/>
      <c r="K51" s="40"/>
    </row>
    <row r="52" spans="2:11" ht="15.75" x14ac:dyDescent="0.25">
      <c r="B52" s="94" t="s">
        <v>31</v>
      </c>
      <c r="C52" s="95"/>
      <c r="D52" s="95"/>
      <c r="E52" s="95"/>
      <c r="F52" s="95"/>
      <c r="G52" s="95"/>
      <c r="H52" s="95"/>
      <c r="I52" s="95"/>
      <c r="J52" s="95"/>
      <c r="K52" s="96"/>
    </row>
    <row r="53" spans="2:11" ht="116.25" customHeight="1" x14ac:dyDescent="0.25">
      <c r="B53" s="97" t="s">
        <v>78</v>
      </c>
      <c r="C53" s="98"/>
      <c r="D53" s="98"/>
      <c r="E53" s="98"/>
      <c r="F53" s="98"/>
      <c r="G53" s="98"/>
      <c r="H53" s="98"/>
      <c r="I53" s="98"/>
      <c r="J53" s="98"/>
      <c r="K53" s="99"/>
    </row>
    <row r="54" spans="2:11" ht="33.75" customHeight="1" x14ac:dyDescent="0.25">
      <c r="B54" s="91" t="s">
        <v>79</v>
      </c>
      <c r="C54" s="92"/>
      <c r="D54" s="92"/>
      <c r="E54" s="92"/>
      <c r="F54" s="92"/>
      <c r="G54" s="92"/>
      <c r="H54" s="92"/>
      <c r="I54" s="92"/>
      <c r="J54" s="92"/>
      <c r="K54" s="93"/>
    </row>
    <row r="55" spans="2:11" ht="30.75" customHeight="1" thickBot="1" x14ac:dyDescent="0.3">
      <c r="B55" s="100" t="s">
        <v>77</v>
      </c>
      <c r="C55" s="101"/>
      <c r="D55" s="101"/>
      <c r="E55" s="101"/>
      <c r="F55" s="101"/>
      <c r="G55" s="101"/>
      <c r="H55" s="101"/>
      <c r="I55" s="101"/>
      <c r="J55" s="101"/>
      <c r="K55" s="102"/>
    </row>
    <row r="56" spans="2:11" x14ac:dyDescent="0.25">
      <c r="B56" s="8"/>
    </row>
    <row r="57" spans="2:11" x14ac:dyDescent="0.25">
      <c r="B57" s="8"/>
    </row>
    <row r="58" spans="2:11" x14ac:dyDescent="0.25">
      <c r="B58" s="8"/>
    </row>
    <row r="59" spans="2:11" x14ac:dyDescent="0.25">
      <c r="G59" s="43" t="s">
        <v>71</v>
      </c>
      <c r="H59" s="43"/>
      <c r="I59" s="43"/>
      <c r="J59" s="43"/>
    </row>
    <row r="60" spans="2:11" x14ac:dyDescent="0.25">
      <c r="G60" s="44" t="s">
        <v>73</v>
      </c>
      <c r="H60" s="44"/>
      <c r="I60" s="44"/>
      <c r="J60" s="44"/>
    </row>
  </sheetData>
  <mergeCells count="62">
    <mergeCell ref="B54:K54"/>
    <mergeCell ref="B52:K52"/>
    <mergeCell ref="B53:K53"/>
    <mergeCell ref="B55:K55"/>
    <mergeCell ref="B35:K35"/>
    <mergeCell ref="C48:K48"/>
    <mergeCell ref="C49:K49"/>
    <mergeCell ref="C50:K50"/>
    <mergeCell ref="C51:K51"/>
    <mergeCell ref="C36:K36"/>
    <mergeCell ref="C37:K37"/>
    <mergeCell ref="C38:K38"/>
    <mergeCell ref="C39:K39"/>
    <mergeCell ref="C40:K40"/>
    <mergeCell ref="C41:K41"/>
    <mergeCell ref="C42:K42"/>
    <mergeCell ref="B34:K34"/>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18:K18"/>
    <mergeCell ref="C19:K19"/>
    <mergeCell ref="C20:K20"/>
    <mergeCell ref="C21:K21"/>
    <mergeCell ref="C22:K22"/>
    <mergeCell ref="C13:K13"/>
    <mergeCell ref="B14:K14"/>
    <mergeCell ref="D15:K15"/>
    <mergeCell ref="D16:K16"/>
    <mergeCell ref="D17:K17"/>
    <mergeCell ref="G59:J59"/>
    <mergeCell ref="G60:J60"/>
    <mergeCell ref="C11:K11"/>
    <mergeCell ref="C2:K2"/>
    <mergeCell ref="C3:D3"/>
    <mergeCell ref="E3:I3"/>
    <mergeCell ref="C4:D4"/>
    <mergeCell ref="E4:I4"/>
    <mergeCell ref="B5:K5"/>
    <mergeCell ref="B6:K6"/>
    <mergeCell ref="B7:K7"/>
    <mergeCell ref="B8:K8"/>
    <mergeCell ref="C9:K9"/>
    <mergeCell ref="C10:K10"/>
    <mergeCell ref="B23:K23"/>
    <mergeCell ref="C12:K12"/>
    <mergeCell ref="C43:K43"/>
    <mergeCell ref="C44:K44"/>
    <mergeCell ref="C45:K45"/>
    <mergeCell ref="C46:K46"/>
    <mergeCell ref="C47:K47"/>
  </mergeCells>
  <dataValidations xWindow="1110" yWindow="372" count="16">
    <dataValidation allowBlank="1" sqref="B9" xr:uid="{00000000-0002-0000-0000-000000000000}"/>
    <dataValidation allowBlank="1" showInputMessage="1" prompt="Nombre del capítulo" sqref="C9:K11" xr:uid="{00000000-0002-0000-0000-000001000000}"/>
    <dataValidation allowBlank="1" showInputMessage="1" showErrorMessage="1" prompt="¿A quién va dirigido el programa?, ¿qué característica tiene esta población que requiere ser beneficiada?" sqref="C21:K21" xr:uid="{00000000-0002-0000-0000-000002000000}"/>
    <dataValidation allowBlank="1" showInputMessage="1" showErrorMessage="1" prompt="Nombre del producto" sqref="C40:K40 C36:K36 C48:K48" xr:uid="{00000000-0002-0000-0000-000003000000}"/>
    <dataValidation allowBlank="1" showInputMessage="1" showErrorMessage="1" prompt="¿En qué consiste el producto? su objetivo" sqref="C41:K41 C37:K37 C45:K45 C49:K49" xr:uid="{00000000-0002-0000-0000-000004000000}"/>
    <dataValidation allowBlank="1" showInputMessage="1" showErrorMessage="1" prompt="1. Describir lo plasmado en el presupuesto_x000a_2. Describir lo alcanzado en términos financieros y de producción " sqref="C50:K50 C38:K38 C42:K42 C46:K46" xr:uid="{00000000-0002-0000-0000-000005000000}"/>
    <dataValidation allowBlank="1" showInputMessage="1" showErrorMessage="1" prompt="De existir desvío, explicar razones." sqref="C51:K51 C39:K39 C43:K43 C47:K47" xr:uid="{00000000-0002-0000-0000-000006000000}"/>
    <dataValidation allowBlank="1" showInputMessage="1" showErrorMessage="1" prompt="Oportunidades de mejora identificadas" sqref="B53:B54" xr:uid="{00000000-0002-0000-0000-000007000000}"/>
    <dataValidation allowBlank="1" showInputMessage="1" showErrorMessage="1" prompt="Presupuesto del programa" sqref="B26:D26 G26" xr:uid="{00000000-0002-0000-0000-000008000000}"/>
    <dataValidation allowBlank="1" showInputMessage="1" showErrorMessage="1" prompt="¿En qué consiste el programa?" sqref="C20:K20" xr:uid="{00000000-0002-0000-0000-000009000000}"/>
    <dataValidation allowBlank="1" showInputMessage="1" showErrorMessage="1" prompt="Meta anual del indicador" sqref="H31:H32 F29:F32 D29:D33" xr:uid="{00000000-0002-0000-0000-00000A000000}"/>
    <dataValidation allowBlank="1" showInputMessage="1" showErrorMessage="1" prompt="Monto presupuestado para el producto" sqref="F33:G33 I31:I32 G29:G32 E29:E33" xr:uid="{00000000-0002-0000-0000-00000B000000}"/>
    <dataValidation allowBlank="1" showInputMessage="1" showErrorMessage="1" prompt="Meta alcanzada en el trimestre" sqref="H33 H29:H30" xr:uid="{00000000-0002-0000-0000-00000C000000}"/>
    <dataValidation allowBlank="1" showInputMessage="1" showErrorMessage="1" prompt="Monto ejecutado en el trimestre" sqref="I33 I29:I30" xr:uid="{00000000-0002-0000-0000-00000D000000}"/>
    <dataValidation allowBlank="1" showInputMessage="1" showErrorMessage="1" prompt="Nombre de cada producto" sqref="B29:B33" xr:uid="{00000000-0002-0000-0000-00000E000000}"/>
    <dataValidation allowBlank="1" showInputMessage="1" showErrorMessage="1" prompt="Nombre del indicador" sqref="C29:C33" xr:uid="{00000000-0002-0000-0000-00000F000000}"/>
  </dataValidations>
  <pageMargins left="0.25" right="0.25" top="0.75" bottom="0.75" header="0.3" footer="0.3"/>
  <pageSetup scale="56" fitToHeight="0" orientation="portrait" horizontalDpi="300" verticalDpi="300" r:id="rId1"/>
  <rowBreaks count="1" manualBreakCount="1">
    <brk id="39" max="11" man="1"/>
  </rowBreaks>
  <ignoredErrors>
    <ignoredError sqref="K30:K33"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IDECOOP</vt:lpstr>
      <vt:lpstr>IDECOOP!Área_de_impresión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José Luis González Liriano</cp:lastModifiedBy>
  <cp:lastPrinted>2025-07-14T16:11:44Z</cp:lastPrinted>
  <dcterms:created xsi:type="dcterms:W3CDTF">2021-03-22T15:50:10Z</dcterms:created>
  <dcterms:modified xsi:type="dcterms:W3CDTF">2025-07-15T11:30:49Z</dcterms:modified>
  <cp:contentStatus/>
</cp:coreProperties>
</file>