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c.moran\Desktop\PRODUCTOS -2023\"/>
    </mc:Choice>
  </mc:AlternateContent>
  <bookViews>
    <workbookView xWindow="0" yWindow="0" windowWidth="20490" windowHeight="6555" firstSheet="1" activeTab="3"/>
  </bookViews>
  <sheets>
    <sheet name="Fiscalización, Riesgo y Lavado" sheetId="1" r:id="rId1"/>
    <sheet name="Asistencia Técnica" sheetId="2" r:id="rId2"/>
    <sheet name="Educación Inicial" sheetId="6" r:id="rId3"/>
    <sheet name="Promocion e incorp.Coop." sheetId="7" r:id="rId4"/>
  </sheets>
  <externalReferences>
    <externalReference r:id="rId5"/>
  </externalReferences>
  <definedNames>
    <definedName name="_xlnm.Print_Area" localSheetId="1">'Asistencia Técnica'!$A$1:$J$40</definedName>
    <definedName name="_xlnm.Print_Area" localSheetId="2">'Educación Inicial'!$A$1:$J$40</definedName>
    <definedName name="_xlnm.Print_Area" localSheetId="0">'Fiscalización, Riesgo y Lavado'!$A$1:$J$41</definedName>
    <definedName name="_xlnm.Print_Area" localSheetId="3">'Promocion e incorp.Coop.'!$A$1:$J$40</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0" i="7" l="1"/>
  <c r="J30" i="7" s="1"/>
  <c r="G30" i="7"/>
  <c r="I30" i="7" s="1"/>
  <c r="H29" i="7"/>
  <c r="J29" i="7" s="1"/>
  <c r="G29" i="7"/>
  <c r="I29" i="7" s="1"/>
  <c r="I25" i="7"/>
  <c r="C16" i="7"/>
  <c r="J29" i="6"/>
  <c r="I29" i="6"/>
  <c r="I25" i="6"/>
  <c r="C16" i="6"/>
  <c r="E29" i="1" l="1"/>
  <c r="J29" i="2" l="1"/>
  <c r="I29" i="2"/>
  <c r="I25" i="2"/>
  <c r="C16" i="2"/>
  <c r="I25" i="1" l="1"/>
  <c r="J29" i="1"/>
  <c r="I29" i="1"/>
  <c r="C16" i="1"/>
</calcChain>
</file>

<file path=xl/sharedStrings.xml><?xml version="1.0" encoding="utf-8"?>
<sst xmlns="http://schemas.openxmlformats.org/spreadsheetml/2006/main" count="272" uniqueCount="87">
  <si>
    <t>Código</t>
  </si>
  <si>
    <t>Documento Relacionado</t>
  </si>
  <si>
    <t>Fecha Versión</t>
  </si>
  <si>
    <t>Versión</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</si>
  <si>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</si>
  <si>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</si>
  <si>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</si>
  <si>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</si>
  <si>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</si>
  <si>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</si>
  <si>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</si>
  <si>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</si>
  <si>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</si>
  <si>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</si>
  <si>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</si>
  <si>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</si>
  <si>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</si>
  <si>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</si>
  <si>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</si>
  <si>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</si>
  <si>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</si>
  <si>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</si>
  <si>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</si>
  <si>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</si>
  <si>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</si>
  <si>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</si>
  <si>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</si>
  <si>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</si>
  <si>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</si>
  <si>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</si>
  <si>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</si>
  <si>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</si>
  <si>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</si>
  <si>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</si>
  <si>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</si>
  <si>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</si>
  <si>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</si>
  <si>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</si>
  <si>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</si>
  <si>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</si>
  <si>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</si>
  <si>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</si>
  <si>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</si>
  <si>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</si>
  <si>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</si>
  <si>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</si>
  <si>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</si>
  <si>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Programación Trimestral</t>
  </si>
  <si>
    <t>Ejecución Trimestral</t>
  </si>
  <si>
    <t xml:space="preserve"> Presupuesto Anual</t>
  </si>
  <si>
    <t>5143 INSTITUTO DE  DESARROLLO Y CREDITO COOPERATIVO (IDECOOP)</t>
  </si>
  <si>
    <t>01</t>
  </si>
  <si>
    <t>0001</t>
  </si>
  <si>
    <t>Institución comprometida a fomentar y desarrollar el cooperativismo: regular, fiscalizar, educar, financiar y promover con valores éticos la economía social y solidaria en la República Dominicana.</t>
  </si>
  <si>
    <t>Ser referente en desarrollo del modelo económico cooperativo con efectivas prácticas de gestión y regulación.</t>
  </si>
  <si>
    <t xml:space="preserve">DESARROLLO INSTITUCIONAL </t>
  </si>
  <si>
    <t>Administracion Publica Transparente, eficiente y orientada</t>
  </si>
  <si>
    <t xml:space="preserve">Documentos en los que se presentan y analizan las mediciones oficiales para garantizar el correcto funcionamiento y desarrollo del sector cooperativo, mediante la fiscalización. Asesoría técnica y la capacitación.
</t>
  </si>
  <si>
    <t>Informes publicados referente a la cantidad Cooperativas inspeccionadas y certificaciones emitidas</t>
  </si>
  <si>
    <t>Cooperativas reciben asistencias técnicas</t>
  </si>
  <si>
    <t>Informes publicados referente a la cantidad de Cooperativas 
supervisadas</t>
  </si>
  <si>
    <t>5143  INSTITUTO DE  DESARROLLO Y CREDITO COOPERATIVO (IDECOOP)</t>
  </si>
  <si>
    <t>FOMENTO Y DESARROLLO COOPERATIVO</t>
  </si>
  <si>
    <t>Este programa es el responsable de formar y fortalecer cooperativas a traves de la promocion movimiento cooperativo nacional.</t>
  </si>
  <si>
    <t>El Sector Cooperativo Nacional</t>
  </si>
  <si>
    <t>Mejoramiento sostenido de las competencias y gestion de movimiento cooperativo nacional.</t>
  </si>
  <si>
    <t>Fomento y Desarrollo Cooperativo</t>
  </si>
  <si>
    <t>Supervisión y Fiscalización,  supervision de Riesgo y Prevención de Lavado de Activos</t>
  </si>
  <si>
    <t>Programación Trimestral                                                                                             1er Trimestre</t>
  </si>
  <si>
    <t>Ejecución Trimestral                                                                                     1er Trimestre</t>
  </si>
  <si>
    <t>COOPERATIVAS CON PROCESOS DE SUPERVISION Y FISCALIZACION PROACTIVOS</t>
  </si>
  <si>
    <t>Documentos en los que se presentan y analizan las cantidad de Cooperativas que recibieron asesorias tecnicas</t>
  </si>
  <si>
    <t>cooperativas y grupos de interés reciben actividades educativas</t>
  </si>
  <si>
    <t>Documentos en los que se presentan y analizan la implementación de programas de fortalecimiento para educacion inicial para grupos cooperativos y educación continua para cooperativas incorporadas
supervisadas</t>
  </si>
  <si>
    <t>Informes publicados referente a implementacion programa de fortalecimiento a las estructuras educactivas de las cooperativas
supervisadas</t>
  </si>
  <si>
    <t>Cooperativas y grupos de interés reciben actividades educativas</t>
  </si>
  <si>
    <t xml:space="preserve">Documentos que se presentan y analizan las certificaciones y decretos de incorporación emitidos </t>
  </si>
  <si>
    <t>Cooperativas reciben certificación para su creación e incorporación</t>
  </si>
  <si>
    <t>Instalación del sistema contable que poseen las cooperativas, verificacion de los sistemas contables, supervición de los controles, acompañmientos al Presidente Adiministrador para las intervenciones.</t>
  </si>
  <si>
    <t xml:space="preserve">Emisisón de Certificados, conocimiento de la situaciación  operativos de las cooperativas visitadas, reuniones con directoresde cooperativas con la finalidad de aclarar las situaciones con los Estados Financieros. se fomento la cultura  de cumplimiento en todas las cooperativas en cuantao al riesgo y prevencion de lavado de activos.                                                      </t>
  </si>
  <si>
    <t>Mediante el plan de educación inicial que se impartió a las cooperativas en procesos de formación, logramos educar sobre los principios básicos y filosóficos del cooperativismo, siendo este el objetivo fundamental, así como la revisión de los protocolos a seguir para completar expediente requerido para incorporación de cooperativas. Los grupos educados adquirieron los conocimientos necesarios para poder constituirse como una empresa social y solidaria a fin de mejorar su calidad de vida. Esto genera un impacto sobre 1,065 personas de manera directa y 5,325 beneficiarios indirectos, esto fue realizado a través de los 12 centros regionales a nivel nacional.</t>
  </si>
  <si>
    <t xml:space="preserve">En el proceso educativo inicial, en ocasiones se generan inconvenientes ya que a veces los cooperativistas no se ponen de acuerdo y cancelan por realidades propias de ellos, así como en otras ocasiones se cancela una actividad por falta de logística interna o poca disponibilidad de recurso humano. </t>
  </si>
  <si>
    <t xml:space="preserve">Mediante el plan de Incorporación de cooperativas que se implementa en la institución, logramos incorporar cooperativas 111 cooperativas de varias tipologías (agropecuarias, producción y trabajo, así como ahorro y crédito). Este valor representa un 139% de ejecución del 1er trimestre.  Con esta incorporación se benefician de manera directa 2,715 personas, así como 13,575 de manera indirecta.
</t>
  </si>
  <si>
    <t xml:space="preserve">En el proceso incorporación, en ocasiones se generan inconvenientes ya que a veces los grupos en formación no se ponen de acuerdo y cancelan las actividades, no entrega la información correcta o a tiempo, así como en otras ocasiones se cancela una actividad por falta de logística interna o poca disponibilidad de recurso humano. </t>
  </si>
  <si>
    <t>las causa del desvio se debieron a reprogramacion de visitas a las cooperativas, dificultad para transladar al personal a las cooperativas. Y tambien la falta de Equipos tecnológicos</t>
  </si>
  <si>
    <t>En este trimestre no hubo desvios, al contrario sobrepasamos la meta 1er. Trimestre</t>
  </si>
  <si>
    <t>Informe de Evaluación Trimestral Enero-Marzo 2023 de las Metas Físicas-Financieras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</si>
</sst>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dd/mm/yyyy;@"/>
    <numFmt numFmtId="165" formatCode="[$-10409]#,##0;\-#,##0"/>
    <numFmt numFmtId="166" formatCode="[$-10409]#,##0.00;\-#,##0.00"/>
    <numFmt numFmtId="167" formatCode="[$-10409]0.00%"/>
  </numFmts>
  <fonts count="24"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8"/>
      <color theme="1"/>
      <name val="Calibri"/>
      <family val="2"/>
      <scheme val="minor"/>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9">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1">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6" fillId="8" borderId="30" xfId="0" applyFont="1" applyFill="1" applyBorder="1" applyAlignment="1">
      <alignment horizontal="center" vertical="center" wrapText="1" readingOrder="1"/>
    </xf>
    <xf numFmtId="0" fontId="16" fillId="8" borderId="31" xfId="0" applyFont="1" applyFill="1" applyBorder="1" applyAlignment="1">
      <alignment horizontal="center" vertical="center" wrapText="1" readingOrder="1"/>
    </xf>
    <xf numFmtId="0" fontId="16" fillId="8" borderId="32" xfId="0" applyFont="1" applyFill="1" applyBorder="1" applyAlignment="1">
      <alignment horizontal="center" vertical="center" wrapText="1" readingOrder="1"/>
    </xf>
    <xf numFmtId="0" fontId="17" fillId="0" borderId="24" xfId="0" applyFont="1" applyBorder="1" applyAlignment="1" applyProtection="1">
      <alignment vertical="top" wrapText="1"/>
      <protection locked="0"/>
    </xf>
    <xf numFmtId="0" fontId="17" fillId="0" borderId="28" xfId="0" applyFont="1" applyBorder="1" applyAlignment="1" applyProtection="1">
      <alignment vertical="top" wrapText="1"/>
      <protection locked="0"/>
    </xf>
    <xf numFmtId="165" fontId="17" fillId="0" borderId="28" xfId="0" applyNumberFormat="1" applyFont="1" applyBorder="1" applyAlignment="1" applyProtection="1">
      <alignment horizontal="center" vertical="center" wrapText="1" readingOrder="1"/>
      <protection locked="0"/>
    </xf>
    <xf numFmtId="166" fontId="17" fillId="0" borderId="28" xfId="0" applyNumberFormat="1" applyFont="1" applyBorder="1" applyAlignment="1" applyProtection="1">
      <alignment horizontal="center" vertical="center" wrapText="1" readingOrder="1"/>
      <protection locked="0"/>
    </xf>
    <xf numFmtId="165" fontId="17" fillId="0" borderId="28" xfId="0" applyNumberFormat="1" applyFont="1" applyBorder="1" applyAlignment="1" applyProtection="1">
      <alignment horizontal="center" vertical="center" wrapText="1"/>
      <protection locked="0"/>
    </xf>
    <xf numFmtId="10" fontId="17" fillId="7" borderId="28" xfId="2" applyNumberFormat="1" applyFont="1" applyFill="1" applyBorder="1" applyAlignment="1" applyProtection="1">
      <alignment horizontal="center" vertical="center" wrapText="1" readingOrder="1"/>
      <protection locked="0"/>
    </xf>
    <xf numFmtId="167" fontId="17" fillId="7" borderId="25" xfId="0" applyNumberFormat="1" applyFont="1" applyFill="1" applyBorder="1" applyAlignment="1" applyProtection="1">
      <alignment horizontal="center" vertical="center" wrapText="1" readingOrder="1"/>
      <protection locked="0"/>
    </xf>
    <xf numFmtId="0" fontId="17" fillId="0" borderId="33" xfId="0" applyFont="1" applyBorder="1" applyAlignment="1" applyProtection="1">
      <alignment vertical="top" wrapText="1"/>
      <protection locked="0"/>
    </xf>
    <xf numFmtId="0" fontId="17" fillId="0" borderId="34" xfId="0" applyFont="1" applyBorder="1" applyAlignment="1" applyProtection="1">
      <alignment vertical="top" wrapText="1"/>
      <protection locked="0"/>
    </xf>
    <xf numFmtId="165" fontId="17" fillId="0" borderId="34" xfId="0" applyNumberFormat="1" applyFont="1" applyBorder="1" applyAlignment="1" applyProtection="1">
      <alignment horizontal="center" vertical="center" wrapText="1" readingOrder="1"/>
      <protection locked="0"/>
    </xf>
    <xf numFmtId="166" fontId="17" fillId="0" borderId="34" xfId="0" applyNumberFormat="1" applyFont="1" applyBorder="1" applyAlignment="1" applyProtection="1">
      <alignment horizontal="center" vertical="center" wrapText="1" readingOrder="1"/>
      <protection locked="0"/>
    </xf>
    <xf numFmtId="165" fontId="17" fillId="0" borderId="34" xfId="0" applyNumberFormat="1" applyFont="1" applyBorder="1" applyAlignment="1" applyProtection="1">
      <alignment horizontal="center" vertical="center" wrapText="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2" fillId="0" borderId="0" xfId="0" applyFont="1" applyBorder="1" applyAlignment="1" applyProtection="1">
      <alignment horizontal="left" vertical="center" wrapText="1"/>
      <protection locked="0"/>
    </xf>
    <xf numFmtId="164" fontId="6" fillId="0" borderId="12" xfId="0" applyNumberFormat="1" applyFont="1" applyFill="1" applyBorder="1" applyAlignment="1">
      <alignment horizontal="center" vertical="center" wrapText="1"/>
    </xf>
    <xf numFmtId="0" fontId="6" fillId="0" borderId="13" xfId="0" applyFont="1" applyFill="1" applyBorder="1" applyAlignment="1">
      <alignment horizontal="center" vertical="center" wrapText="1"/>
    </xf>
    <xf numFmtId="0" fontId="9" fillId="9" borderId="17" xfId="0" applyFont="1" applyFill="1" applyBorder="1" applyAlignment="1" applyProtection="1">
      <alignment vertical="center" wrapText="1"/>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2" fillId="0" borderId="35" xfId="0" applyFont="1" applyBorder="1" applyAlignment="1" applyProtection="1">
      <alignment horizontal="left" vertical="center" wrapText="1"/>
      <protection locked="0"/>
    </xf>
    <xf numFmtId="0" fontId="22" fillId="0" borderId="36" xfId="0" applyFont="1" applyBorder="1" applyAlignment="1" applyProtection="1">
      <alignment horizontal="left" vertical="center" wrapText="1"/>
      <protection locked="0"/>
    </xf>
    <xf numFmtId="0" fontId="22" fillId="0" borderId="37" xfId="0" applyFont="1" applyBorder="1" applyAlignment="1" applyProtection="1">
      <alignment horizontal="left" vertical="center" wrapText="1"/>
      <protection locked="0"/>
    </xf>
    <xf numFmtId="0" fontId="19" fillId="0" borderId="0" xfId="0" applyFont="1" applyAlignment="1">
      <alignment horizontal="left" vertical="center" wrapText="1"/>
    </xf>
    <xf numFmtId="49" fontId="21" fillId="0" borderId="19" xfId="0" quotePrefix="1" applyNumberFormat="1" applyFont="1" applyBorder="1" applyAlignment="1" applyProtection="1">
      <alignment horizontal="left" vertical="center" wrapText="1"/>
      <protection locked="0"/>
    </xf>
    <xf numFmtId="49" fontId="21" fillId="0" borderId="20" xfId="0" quotePrefix="1" applyNumberFormat="1" applyFont="1" applyBorder="1" applyAlignment="1" applyProtection="1">
      <alignment horizontal="left" vertical="center" wrapText="1"/>
      <protection locked="0"/>
    </xf>
    <xf numFmtId="49" fontId="21" fillId="0" borderId="21" xfId="0" quotePrefix="1" applyNumberFormat="1" applyFont="1" applyBorder="1" applyAlignment="1" applyProtection="1">
      <alignment horizontal="left" vertical="center" wrapText="1"/>
      <protection locked="0"/>
    </xf>
    <xf numFmtId="0" fontId="22" fillId="0" borderId="0" xfId="0" applyFont="1" applyAlignment="1" applyProtection="1">
      <alignment horizontal="left" vertical="center" wrapText="1"/>
      <protection locked="0"/>
    </xf>
    <xf numFmtId="0" fontId="22" fillId="0" borderId="18" xfId="0" applyFont="1" applyBorder="1" applyAlignment="1" applyProtection="1">
      <alignment horizontal="left" vertical="center" wrapText="1"/>
      <protection locked="0"/>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22" fillId="0" borderId="0" xfId="0" applyFont="1" applyFill="1" applyAlignment="1" applyProtection="1">
      <alignment horizontal="left" vertical="center" wrapText="1"/>
      <protection locked="0"/>
    </xf>
    <xf numFmtId="0" fontId="22" fillId="0" borderId="18" xfId="0" applyFont="1" applyFill="1" applyBorder="1" applyAlignment="1" applyProtection="1">
      <alignment horizontal="left" vertical="center" wrapText="1"/>
      <protection locked="0"/>
    </xf>
    <xf numFmtId="39" fontId="11" fillId="0" borderId="27" xfId="1" applyNumberFormat="1" applyFont="1" applyFill="1" applyBorder="1" applyAlignment="1" applyProtection="1">
      <alignment horizontal="center" vertical="center" wrapText="1" readingOrder="1"/>
      <protection locked="0"/>
    </xf>
    <xf numFmtId="39" fontId="11" fillId="0" borderId="28" xfId="1" applyNumberFormat="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xf numFmtId="0" fontId="15"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39" fontId="11" fillId="0" borderId="25" xfId="1" applyNumberFormat="1" applyFont="1" applyFill="1" applyBorder="1" applyAlignment="1" applyProtection="1">
      <alignment horizontal="center" vertical="center" wrapText="1" readingOrder="1"/>
      <protection locked="0"/>
    </xf>
    <xf numFmtId="39" fontId="11" fillId="0" borderId="38"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0" fontId="14" fillId="6" borderId="23" xfId="0" applyFont="1" applyFill="1" applyBorder="1" applyAlignment="1">
      <alignment horizontal="center" vertical="center" wrapText="1" readingOrder="1"/>
    </xf>
    <xf numFmtId="0" fontId="14" fillId="6" borderId="24" xfId="0" applyFont="1" applyFill="1" applyBorder="1" applyAlignment="1">
      <alignment horizontal="center" vertical="center" wrapText="1" readingOrder="1"/>
    </xf>
    <xf numFmtId="0" fontId="14" fillId="6" borderId="25" xfId="0" applyFont="1" applyFill="1" applyBorder="1" applyAlignment="1">
      <alignment horizontal="center" vertical="center" wrapText="1" readingOrder="1"/>
    </xf>
    <xf numFmtId="0" fontId="14" fillId="6" borderId="26" xfId="0" applyFont="1" applyFill="1" applyBorder="1" applyAlignment="1">
      <alignment horizontal="center" vertical="center" wrapText="1" readingOrder="1"/>
    </xf>
    <xf numFmtId="0" fontId="14" fillId="6" borderId="38" xfId="0" applyFont="1" applyFill="1" applyBorder="1" applyAlignment="1">
      <alignment horizontal="center" vertical="center" wrapText="1" readingOrder="1"/>
    </xf>
    <xf numFmtId="0" fontId="12" fillId="6" borderId="22" xfId="0" applyFont="1" applyFill="1" applyBorder="1" applyAlignment="1">
      <alignment horizontal="center" vertical="center" wrapText="1"/>
    </xf>
    <xf numFmtId="0" fontId="10" fillId="6" borderId="22" xfId="0" applyFont="1" applyFill="1" applyBorder="1" applyAlignment="1">
      <alignment horizontal="left"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cellXfs>
  <cellStyles count="3">
    <cellStyle name="Millares" xfId="1" builtinId="3"/>
    <cellStyle name="Normal" xfId="0" builtinId="0"/>
    <cellStyle name="Porcentaje" xfId="2" builtinId="5"/>
  </cellStyles>
  <dxfs count="60">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colors>
    <mruColors>
      <color rgb="FF69D8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xmlns=""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xmlns=""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xmlns=""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xmlns=""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row>
        <row r="8">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D13" t="str">
            <v>1.3.2</v>
          </cell>
          <cell r="E13" t="str">
            <v>Promover la consolidación del sistema electoral y de partidos políticos para garantizar la actuación responsable, democrática y transparente de los actores e instituciones del sistema político</v>
          </cell>
        </row>
        <row r="14">
          <cell r="D14" t="str">
            <v>1.3.3</v>
          </cell>
          <cell r="E14" t="str">
            <v>Fortalecer las capacidades de control y fiscalización del Congreso Nacional para proteger los recursos públicos y asegurar su uso eficiente, eficaz y transparente</v>
          </cell>
        </row>
        <row r="15">
          <cell r="D15" t="str">
            <v>1.4.1</v>
          </cell>
          <cell r="E15" t="str">
            <v>Garantizar la defensa de los intereses nacionales en los espacios terrestre, marítimo y aéreo</v>
          </cell>
        </row>
        <row r="16">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D17" t="str">
            <v>2.1.1</v>
          </cell>
          <cell r="E17" t="str">
            <v>Implantar y garantizar un sistema educativo nacional de calidad</v>
          </cell>
        </row>
        <row r="18">
          <cell r="D18" t="str">
            <v>2.1.2</v>
          </cell>
          <cell r="E18" t="str">
            <v>Universalizar la educación desde el nivel inicial hasta completar el nivel medio</v>
          </cell>
        </row>
        <row r="19">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D20" t="str">
            <v>2.2.2</v>
          </cell>
          <cell r="E20" t="str">
            <v>Universalizar el aseguramiento en salud para garantizar el acceso a servicios de salud y reducir el gasto de bolsillo</v>
          </cell>
        </row>
        <row r="21">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D22" t="str">
            <v>2.3.1</v>
          </cell>
          <cell r="E22" t="str">
            <v>Construir una cultura de igualdad y equidad entre hombres y mujeres</v>
          </cell>
        </row>
        <row r="23">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D24" t="str">
            <v>2.3.3</v>
          </cell>
          <cell r="E24" t="str">
            <v>Disminuir la pobreza mediante un efectivo y eficiente sistema de protección social, que tome en cuenta las necesidades y vulnerabilidades a lo largo del ciclo de vida</v>
          </cell>
        </row>
        <row r="25">
          <cell r="D25" t="str">
            <v>2.3.4</v>
          </cell>
          <cell r="E25" t="str">
            <v>Proteger a los niños, niñas, adolescentes y jóvenes desde la primera infancia para propiciar su desarrollo integral e inclusión social</v>
          </cell>
        </row>
        <row r="26">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id="1" name="Tabla1" displayName="Tabla1" ref="A28:J30" totalsRowShown="0" headerRowDxfId="59" dataDxfId="57" headerRowBorderDxfId="58" tableBorderDxfId="56" totalsRowBorderDxfId="55">
  <tableColumns count="10">
    <tableColumn id="1" name="Producto" dataDxfId="54"/>
    <tableColumn id="2" name="Indicador" dataDxfId="53"/>
    <tableColumn id="3" name="Física_x000a_(A)" dataDxfId="52"/>
    <tableColumn id="4" name="Financiera_x000a_(B)" dataDxfId="51"/>
    <tableColumn id="9" name="Física_x000a_(C)" dataDxfId="50">
      <calculatedColumnFormula>175*4</calculatedColumnFormula>
    </tableColumn>
    <tableColumn id="10" name="Financiera_x000a_(D)" dataDxfId="49">
      <calculatedColumnFormula>1500000*4</calculatedColumnFormula>
    </tableColumn>
    <tableColumn id="5" name="Física _x000a_(E)" dataDxfId="48">
      <calculatedColumnFormula>23+51+35</calculatedColumnFormula>
    </tableColumn>
    <tableColumn id="6" name="Financiera _x000a_ (F)" dataDxfId="47">
      <calculatedColumnFormula>1614752.72+2364399.07+1471240.66</calculatedColumnFormula>
    </tableColumn>
    <tableColumn id="7" name="Física _x000a_(%)_x000a_ G=E/C" dataDxfId="46">
      <calculatedColumnFormula>IF(G29&gt;0,G29/C29,0)</calculatedColumnFormula>
    </tableColumn>
    <tableColumn id="8" name="Financiero _x000a_(%) _x000a_H=F/D" dataDxfId="45">
      <calculatedColumnFormula>IF(H29&gt;0,H29/D29,0)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id="2" name="Tabla13" displayName="Tabla13" ref="A28:J30" totalsRowShown="0" headerRowDxfId="44" dataDxfId="42" headerRowBorderDxfId="43" tableBorderDxfId="41" totalsRowBorderDxfId="40">
  <tableColumns count="10">
    <tableColumn id="1" name="Producto" dataDxfId="39"/>
    <tableColumn id="2" name="Indicador" dataDxfId="38"/>
    <tableColumn id="3" name="Física_x000a_(A)" dataDxfId="37"/>
    <tableColumn id="4" name="Financiera_x000a_(B)" dataDxfId="36"/>
    <tableColumn id="9" name="Física_x000a_(C)" dataDxfId="35"/>
    <tableColumn id="10" name="Financiera_x000a_(D)" dataDxfId="34"/>
    <tableColumn id="5" name="Física _x000a_(E)" dataDxfId="33">
      <calculatedColumnFormula>49+72+78</calculatedColumnFormula>
    </tableColumn>
    <tableColumn id="6" name="Financiera _x000a_ (F)" dataDxfId="32">
      <calculatedColumnFormula>915126.6+2073552.5+343383.62</calculatedColumnFormula>
    </tableColumn>
    <tableColumn id="7" name="Física _x000a_(%)_x000a_ G=E/C" dataDxfId="31">
      <calculatedColumnFormula>IF(G29&gt;0,G29/C29,0)</calculatedColumnFormula>
    </tableColumn>
    <tableColumn id="8" name="Financiero _x000a_(%) _x000a_H=F/D" dataDxfId="30">
      <calculatedColumnFormula>IF(H29&gt;0,H29/D29,0)</calculatedColumnFormula>
    </tableColumn>
  </tableColumns>
  <tableStyleInfo name="Estilo de tabla 1" showFirstColumn="0" showLastColumn="0" showRowStripes="1" showColumnStripes="0"/>
</table>
</file>

<file path=xl/tables/table3.xml><?xml version="1.0" encoding="utf-8"?>
<table xmlns="http://schemas.openxmlformats.org/spreadsheetml/2006/main" id="3" name="Tabla134" displayName="Tabla134" ref="A28:J30" totalsRowShown="0" headerRowDxfId="29" dataDxfId="27" headerRowBorderDxfId="28" tableBorderDxfId="26" totalsRowBorderDxfId="25">
  <tableColumns count="10">
    <tableColumn id="1" name="Producto" dataDxfId="24"/>
    <tableColumn id="2" name="Indicador" dataDxfId="23"/>
    <tableColumn id="3" name="Física_x000a_(A)" dataDxfId="22"/>
    <tableColumn id="4" name="Financiera_x000a_(B)" dataDxfId="21"/>
    <tableColumn id="9" name="Física_x000a_(C)" dataDxfId="20"/>
    <tableColumn id="10" name="Financiera_x000a_(D)" dataDxfId="19"/>
    <tableColumn id="5" name="Física _x000a_(E)" dataDxfId="18">
      <calculatedColumnFormula>49+72+78</calculatedColumnFormula>
    </tableColumn>
    <tableColumn id="6" name="Financiera _x000a_ (F)" dataDxfId="17">
      <calculatedColumnFormula>915126.6+2073552.5+343383.62</calculatedColumnFormula>
    </tableColumn>
    <tableColumn id="7" name="Física _x000a_(%)_x000a_ G=E/C" dataDxfId="16">
      <calculatedColumnFormula>IF(G29&gt;0,G29/C29,0)</calculatedColumnFormula>
    </tableColumn>
    <tableColumn id="8" name="Financiero _x000a_(%) _x000a_H=F/D" dataDxfId="15">
      <calculatedColumnFormula>IF(H29&gt;0,H29/D29,0)</calculatedColumnFormula>
    </tableColumn>
  </tableColumns>
  <tableStyleInfo name="Estilo de tabla 1" showFirstColumn="0" showLastColumn="0" showRowStripes="1" showColumnStripes="0"/>
</table>
</file>

<file path=xl/tables/table4.xml><?xml version="1.0" encoding="utf-8"?>
<table xmlns="http://schemas.openxmlformats.org/spreadsheetml/2006/main" id="4" name="Tabla1345" displayName="Tabla1345" ref="A28:J30" totalsRowShown="0" headerRowDxfId="14" dataDxfId="12" headerRowBorderDxfId="13" tableBorderDxfId="11" totalsRowBorderDxfId="10">
  <tableColumns count="10">
    <tableColumn id="1" name="Producto" dataDxfId="9"/>
    <tableColumn id="2" name="Indicador" dataDxfId="8"/>
    <tableColumn id="3" name="Física_x000a_(A)" dataDxfId="7"/>
    <tableColumn id="4" name="Financiera_x000a_(B)" dataDxfId="6"/>
    <tableColumn id="9" name="Física_x000a_(C)" dataDxfId="5"/>
    <tableColumn id="10" name="Financiera_x000a_(D)" dataDxfId="4"/>
    <tableColumn id="5" name="Física _x000a_(E)" dataDxfId="3">
      <calculatedColumnFormula>49+72+78</calculatedColumnFormula>
    </tableColumn>
    <tableColumn id="6" name="Financiera _x000a_ (F)" dataDxfId="2">
      <calculatedColumnFormula>915126.6+2073552.5+343383.62</calculatedColumnFormula>
    </tableColumn>
    <tableColumn id="7" name="Física _x000a_(%)_x000a_ G=E/C" dataDxfId="1">
      <calculatedColumnFormula>IF(G29&gt;0,G29/C29,0)</calculatedColumnFormula>
    </tableColumn>
    <tableColumn id="8" name="Financiero _x000a_(%) _x000a_H=F/D" dataDxfId="0">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9D8FF"/>
  </sheetPr>
  <dimension ref="A1:O41"/>
  <sheetViews>
    <sheetView view="pageBreakPreview" topLeftCell="A31" zoomScale="77" zoomScaleNormal="85" zoomScaleSheetLayoutView="77" workbookViewId="0">
      <selection activeCell="D46" sqref="D46"/>
    </sheetView>
  </sheetViews>
  <sheetFormatPr baseColWidth="10" defaultColWidth="11.42578125" defaultRowHeight="15" x14ac:dyDescent="0.25"/>
  <cols>
    <col min="1" max="1" width="23" style="6" customWidth="1"/>
    <col min="2" max="2" width="20.7109375" style="6" customWidth="1"/>
    <col min="3" max="3" width="12.7109375" style="6" customWidth="1"/>
    <col min="4" max="4" width="13.7109375" style="6" bestFit="1" customWidth="1"/>
    <col min="5" max="10" width="12.7109375" style="6" customWidth="1"/>
    <col min="11" max="11" width="11.42578125" style="6"/>
  </cols>
  <sheetData>
    <row r="1" spans="1:11" ht="21.75" thickBot="1" x14ac:dyDescent="0.3">
      <c r="A1" s="26"/>
      <c r="B1" s="75" t="s">
        <v>86</v>
      </c>
      <c r="C1" s="76"/>
      <c r="D1" s="76"/>
      <c r="E1" s="76"/>
      <c r="F1" s="76"/>
      <c r="G1" s="76"/>
      <c r="H1" s="76"/>
      <c r="I1" s="76"/>
      <c r="J1" s="77"/>
      <c r="K1" s="1"/>
    </row>
    <row r="2" spans="1:11" ht="21.75" thickBot="1" x14ac:dyDescent="0.3">
      <c r="A2" s="27"/>
      <c r="B2" s="78" t="s">
        <v>0</v>
      </c>
      <c r="C2" s="79"/>
      <c r="D2" s="78" t="s">
        <v>1</v>
      </c>
      <c r="E2" s="80"/>
      <c r="F2" s="80"/>
      <c r="G2" s="79"/>
      <c r="H2" s="81"/>
      <c r="I2" s="2" t="s">
        <v>2</v>
      </c>
      <c r="J2" s="3" t="s">
        <v>3</v>
      </c>
      <c r="K2" s="1"/>
    </row>
    <row r="3" spans="1:11" ht="21.75" thickBot="1" x14ac:dyDescent="0.3">
      <c r="A3" s="28"/>
      <c r="B3" s="82"/>
      <c r="C3" s="83"/>
      <c r="D3" s="82"/>
      <c r="E3" s="83"/>
      <c r="F3" s="83"/>
      <c r="G3" s="83"/>
      <c r="H3" s="84"/>
      <c r="I3" s="32"/>
      <c r="J3" s="33"/>
      <c r="K3" s="1"/>
    </row>
    <row r="4" spans="1:11" x14ac:dyDescent="0.25">
      <c r="A4" s="85"/>
      <c r="B4" s="86"/>
      <c r="C4" s="86"/>
      <c r="D4" s="87"/>
      <c r="E4" s="87"/>
      <c r="F4" s="87"/>
      <c r="G4" s="87"/>
      <c r="H4" s="87"/>
      <c r="I4" s="86"/>
      <c r="J4" s="88"/>
      <c r="K4" s="1"/>
    </row>
    <row r="5" spans="1:11" ht="3" customHeight="1" x14ac:dyDescent="0.25">
      <c r="A5" s="72"/>
      <c r="B5" s="73"/>
      <c r="C5" s="73"/>
      <c r="D5" s="73"/>
      <c r="E5" s="73"/>
      <c r="F5" s="73"/>
      <c r="G5" s="73"/>
      <c r="H5" s="73"/>
      <c r="I5" s="73"/>
      <c r="J5" s="74"/>
      <c r="K5" s="1"/>
    </row>
    <row r="6" spans="1:11" ht="15.75" x14ac:dyDescent="0.25">
      <c r="A6" s="35" t="s">
        <v>4</v>
      </c>
      <c r="B6" s="36"/>
      <c r="C6" s="36"/>
      <c r="D6" s="36"/>
      <c r="E6" s="36"/>
      <c r="F6" s="36"/>
      <c r="G6" s="36"/>
      <c r="H6" s="36"/>
      <c r="I6" s="36"/>
      <c r="J6" s="37"/>
      <c r="K6" s="1"/>
    </row>
    <row r="7" spans="1:11" ht="15.75" x14ac:dyDescent="0.25">
      <c r="A7" s="50" t="s">
        <v>5</v>
      </c>
      <c r="B7" s="51"/>
      <c r="C7" s="51"/>
      <c r="D7" s="51"/>
      <c r="E7" s="51"/>
      <c r="F7" s="51"/>
      <c r="G7" s="51"/>
      <c r="H7" s="51"/>
      <c r="I7" s="51"/>
      <c r="J7" s="52"/>
      <c r="K7" s="1"/>
    </row>
    <row r="8" spans="1:11" x14ac:dyDescent="0.25">
      <c r="A8" s="4" t="s">
        <v>6</v>
      </c>
      <c r="B8" s="45" t="s">
        <v>61</v>
      </c>
      <c r="C8" s="46"/>
      <c r="D8" s="46"/>
      <c r="E8" s="46"/>
      <c r="F8" s="46"/>
      <c r="G8" s="46"/>
      <c r="H8" s="46"/>
      <c r="I8" s="46"/>
      <c r="J8" s="47"/>
      <c r="K8" s="1"/>
    </row>
    <row r="9" spans="1:11" ht="15" customHeight="1" x14ac:dyDescent="0.25">
      <c r="A9" s="29" t="s">
        <v>35</v>
      </c>
      <c r="B9" s="45" t="s">
        <v>51</v>
      </c>
      <c r="C9" s="46"/>
      <c r="D9" s="46"/>
      <c r="E9" s="46"/>
      <c r="F9" s="46"/>
      <c r="G9" s="46"/>
      <c r="H9" s="46"/>
      <c r="I9" s="46"/>
      <c r="J9" s="47"/>
      <c r="K9" s="1"/>
    </row>
    <row r="10" spans="1:11" x14ac:dyDescent="0.25">
      <c r="A10" s="29" t="s">
        <v>36</v>
      </c>
      <c r="B10" s="45" t="s">
        <v>52</v>
      </c>
      <c r="C10" s="46"/>
      <c r="D10" s="46"/>
      <c r="E10" s="46"/>
      <c r="F10" s="46"/>
      <c r="G10" s="46"/>
      <c r="H10" s="46"/>
      <c r="I10" s="46"/>
      <c r="J10" s="47"/>
      <c r="K10" s="1"/>
    </row>
    <row r="11" spans="1:11" ht="31.5" customHeight="1" x14ac:dyDescent="0.25">
      <c r="A11" s="4" t="s">
        <v>7</v>
      </c>
      <c r="B11" s="48" t="s">
        <v>53</v>
      </c>
      <c r="C11" s="48"/>
      <c r="D11" s="48"/>
      <c r="E11" s="48"/>
      <c r="F11" s="48"/>
      <c r="G11" s="48"/>
      <c r="H11" s="48"/>
      <c r="I11" s="48"/>
      <c r="J11" s="49"/>
    </row>
    <row r="12" spans="1:11" ht="47.25" customHeight="1" x14ac:dyDescent="0.25">
      <c r="A12" s="4" t="s">
        <v>8</v>
      </c>
      <c r="B12" s="48" t="s">
        <v>54</v>
      </c>
      <c r="C12" s="48"/>
      <c r="D12" s="48"/>
      <c r="E12" s="48"/>
      <c r="F12" s="48"/>
      <c r="G12" s="48"/>
      <c r="H12" s="48"/>
      <c r="I12" s="48"/>
      <c r="J12" s="49"/>
    </row>
    <row r="13" spans="1:11" ht="15.75" x14ac:dyDescent="0.25">
      <c r="A13" s="35" t="s">
        <v>9</v>
      </c>
      <c r="B13" s="36"/>
      <c r="C13" s="36"/>
      <c r="D13" s="36"/>
      <c r="E13" s="36"/>
      <c r="F13" s="36"/>
      <c r="G13" s="36"/>
      <c r="H13" s="36"/>
      <c r="I13" s="36"/>
      <c r="J13" s="37"/>
    </row>
    <row r="14" spans="1:11" ht="36.75" customHeight="1" x14ac:dyDescent="0.25">
      <c r="A14" s="4" t="s">
        <v>10</v>
      </c>
      <c r="B14" s="30">
        <v>1</v>
      </c>
      <c r="C14" s="71" t="s">
        <v>55</v>
      </c>
      <c r="D14" s="71"/>
      <c r="E14" s="71"/>
      <c r="F14" s="71"/>
      <c r="G14" s="71"/>
      <c r="H14" s="71"/>
      <c r="I14" s="71"/>
      <c r="J14" s="71"/>
    </row>
    <row r="15" spans="1:11" ht="26.25" customHeight="1" x14ac:dyDescent="0.25">
      <c r="A15" s="4" t="s">
        <v>11</v>
      </c>
      <c r="B15" s="7">
        <v>1.1000000000000001</v>
      </c>
      <c r="C15" s="71" t="s">
        <v>56</v>
      </c>
      <c r="D15" s="71"/>
      <c r="E15" s="71"/>
      <c r="F15" s="71"/>
      <c r="G15" s="71"/>
      <c r="H15" s="71"/>
      <c r="I15" s="71"/>
      <c r="J15" s="71"/>
    </row>
    <row r="16" spans="1:11" x14ac:dyDescent="0.25">
      <c r="A16" s="4" t="s">
        <v>12</v>
      </c>
      <c r="B16" s="8"/>
      <c r="C16" s="70" t="str">
        <f>IFERROR(VLOOKUP(B16,'[1]Validacion datos'!D8:E64,2,FALSE),"")</f>
        <v/>
      </c>
      <c r="D16" s="70"/>
      <c r="E16" s="70"/>
      <c r="F16" s="70"/>
      <c r="G16" s="70"/>
      <c r="H16" s="70"/>
      <c r="I16" s="70"/>
      <c r="J16" s="70"/>
    </row>
    <row r="17" spans="1:11" ht="15.75" x14ac:dyDescent="0.25">
      <c r="A17" s="35" t="s">
        <v>13</v>
      </c>
      <c r="B17" s="36"/>
      <c r="C17" s="36"/>
      <c r="D17" s="36"/>
      <c r="E17" s="36"/>
      <c r="F17" s="36"/>
      <c r="G17" s="36"/>
      <c r="H17" s="36"/>
      <c r="I17" s="36"/>
      <c r="J17" s="37"/>
    </row>
    <row r="18" spans="1:11" ht="29.25" customHeight="1" x14ac:dyDescent="0.25">
      <c r="A18" s="4" t="s">
        <v>14</v>
      </c>
      <c r="B18" s="48" t="s">
        <v>66</v>
      </c>
      <c r="C18" s="48"/>
      <c r="D18" s="48"/>
      <c r="E18" s="48"/>
      <c r="F18" s="48"/>
      <c r="G18" s="48"/>
      <c r="H18" s="48"/>
      <c r="I18" s="48"/>
      <c r="J18" s="49"/>
    </row>
    <row r="19" spans="1:11" ht="33" customHeight="1" x14ac:dyDescent="0.25">
      <c r="A19" s="9" t="s">
        <v>15</v>
      </c>
      <c r="B19" s="48" t="s">
        <v>63</v>
      </c>
      <c r="C19" s="48"/>
      <c r="D19" s="48"/>
      <c r="E19" s="48"/>
      <c r="F19" s="48"/>
      <c r="G19" s="48"/>
      <c r="H19" s="48"/>
      <c r="I19" s="48"/>
      <c r="J19" s="49"/>
    </row>
    <row r="20" spans="1:11" ht="34.5" customHeight="1" x14ac:dyDescent="0.25">
      <c r="A20" s="9" t="s">
        <v>16</v>
      </c>
      <c r="B20" s="48" t="s">
        <v>64</v>
      </c>
      <c r="C20" s="48"/>
      <c r="D20" s="48"/>
      <c r="E20" s="48"/>
      <c r="F20" s="48"/>
      <c r="G20" s="48"/>
      <c r="H20" s="48"/>
      <c r="I20" s="48"/>
      <c r="J20" s="49"/>
    </row>
    <row r="21" spans="1:11" ht="35.25" customHeight="1" x14ac:dyDescent="0.25">
      <c r="A21" s="9" t="s">
        <v>37</v>
      </c>
      <c r="B21" s="48" t="s">
        <v>65</v>
      </c>
      <c r="C21" s="48"/>
      <c r="D21" s="48"/>
      <c r="E21" s="48"/>
      <c r="F21" s="48"/>
      <c r="G21" s="48"/>
      <c r="H21" s="48"/>
      <c r="I21" s="48"/>
      <c r="J21" s="49"/>
      <c r="K21" s="1"/>
    </row>
    <row r="22" spans="1:11" ht="15.75" x14ac:dyDescent="0.25">
      <c r="A22" s="35" t="s">
        <v>17</v>
      </c>
      <c r="B22" s="36"/>
      <c r="C22" s="36"/>
      <c r="D22" s="36"/>
      <c r="E22" s="36"/>
      <c r="F22" s="36"/>
      <c r="G22" s="36"/>
      <c r="H22" s="36"/>
      <c r="I22" s="36"/>
      <c r="J22" s="37"/>
    </row>
    <row r="23" spans="1:11" ht="15.75" x14ac:dyDescent="0.25">
      <c r="A23" s="50" t="s">
        <v>18</v>
      </c>
      <c r="B23" s="51"/>
      <c r="C23" s="51"/>
      <c r="D23" s="51"/>
      <c r="E23" s="51"/>
      <c r="F23" s="51"/>
      <c r="G23" s="51"/>
      <c r="H23" s="51"/>
      <c r="I23" s="51"/>
      <c r="J23" s="52"/>
      <c r="K23" s="1"/>
    </row>
    <row r="24" spans="1:11" ht="15" customHeight="1" x14ac:dyDescent="0.25">
      <c r="A24" s="65" t="s">
        <v>19</v>
      </c>
      <c r="B24" s="66"/>
      <c r="C24" s="67" t="s">
        <v>20</v>
      </c>
      <c r="D24" s="69"/>
      <c r="E24" s="69"/>
      <c r="F24" s="69" t="s">
        <v>21</v>
      </c>
      <c r="G24" s="69"/>
      <c r="H24" s="66"/>
      <c r="I24" s="67" t="s">
        <v>22</v>
      </c>
      <c r="J24" s="68"/>
    </row>
    <row r="25" spans="1:11" x14ac:dyDescent="0.25">
      <c r="A25" s="55">
        <v>4915750</v>
      </c>
      <c r="B25" s="56"/>
      <c r="C25" s="62">
        <v>2435250</v>
      </c>
      <c r="D25" s="63"/>
      <c r="E25" s="64"/>
      <c r="F25" s="62">
        <v>0</v>
      </c>
      <c r="G25" s="63"/>
      <c r="H25" s="64"/>
      <c r="I25" s="57">
        <f>+IF(F25&gt;0,F25/C25,0)</f>
        <v>0</v>
      </c>
      <c r="J25" s="58"/>
    </row>
    <row r="26" spans="1:11" ht="15.75" x14ac:dyDescent="0.25">
      <c r="A26" s="50" t="s">
        <v>23</v>
      </c>
      <c r="B26" s="51"/>
      <c r="C26" s="51"/>
      <c r="D26" s="51"/>
      <c r="E26" s="51"/>
      <c r="F26" s="51"/>
      <c r="G26" s="51"/>
      <c r="H26" s="51"/>
      <c r="I26" s="51"/>
      <c r="J26" s="52"/>
      <c r="K26" s="1"/>
    </row>
    <row r="27" spans="1:11" ht="29.25" customHeight="1" x14ac:dyDescent="0.25">
      <c r="A27" s="5"/>
      <c r="B27"/>
      <c r="C27" s="59" t="s">
        <v>49</v>
      </c>
      <c r="D27" s="60"/>
      <c r="E27" s="59" t="s">
        <v>68</v>
      </c>
      <c r="F27" s="60"/>
      <c r="G27" s="59" t="s">
        <v>69</v>
      </c>
      <c r="H27" s="59"/>
      <c r="I27" s="59" t="s">
        <v>24</v>
      </c>
      <c r="J27" s="61"/>
    </row>
    <row r="28" spans="1:11" ht="38.25" x14ac:dyDescent="0.25">
      <c r="A28" s="10" t="s">
        <v>25</v>
      </c>
      <c r="B28" s="11" t="s">
        <v>26</v>
      </c>
      <c r="C28" s="11" t="s">
        <v>38</v>
      </c>
      <c r="D28" s="11" t="s">
        <v>39</v>
      </c>
      <c r="E28" s="11" t="s">
        <v>41</v>
      </c>
      <c r="F28" s="11" t="s">
        <v>42</v>
      </c>
      <c r="G28" s="11" t="s">
        <v>43</v>
      </c>
      <c r="H28" s="11" t="s">
        <v>44</v>
      </c>
      <c r="I28" s="11" t="s">
        <v>45</v>
      </c>
      <c r="J28" s="12" t="s">
        <v>46</v>
      </c>
    </row>
    <row r="29" spans="1:11" ht="65.25" customHeight="1" x14ac:dyDescent="0.25">
      <c r="A29" s="13" t="s">
        <v>67</v>
      </c>
      <c r="B29" s="14" t="s">
        <v>58</v>
      </c>
      <c r="C29" s="15">
        <v>3825000</v>
      </c>
      <c r="D29" s="16">
        <v>4915750</v>
      </c>
      <c r="E29" s="16">
        <f t="shared" ref="E29" si="0">175*4</f>
        <v>700</v>
      </c>
      <c r="F29" s="16">
        <v>900000</v>
      </c>
      <c r="G29" s="17">
        <v>271</v>
      </c>
      <c r="H29" s="16">
        <v>0</v>
      </c>
      <c r="I29" s="18">
        <f>IF(G29&gt;0,G29/C29,0)</f>
        <v>7.084967320261438E-5</v>
      </c>
      <c r="J29" s="19">
        <f>IF(H29&gt;0,H29/D29,0)</f>
        <v>0</v>
      </c>
    </row>
    <row r="30" spans="1:11" ht="33.75" customHeight="1" x14ac:dyDescent="0.25">
      <c r="A30" s="20"/>
      <c r="B30" s="21"/>
      <c r="C30" s="22"/>
      <c r="D30" s="23"/>
      <c r="E30" s="23"/>
      <c r="F30" s="23"/>
      <c r="G30" s="24"/>
      <c r="H30" s="23"/>
      <c r="I30" s="18"/>
      <c r="J30" s="19"/>
    </row>
    <row r="31" spans="1:11" ht="15.75" x14ac:dyDescent="0.25">
      <c r="A31" s="35" t="s">
        <v>27</v>
      </c>
      <c r="B31" s="36"/>
      <c r="C31" s="36"/>
      <c r="D31" s="36"/>
      <c r="E31" s="36"/>
      <c r="F31" s="36"/>
      <c r="G31" s="36"/>
      <c r="H31" s="36"/>
      <c r="I31" s="36"/>
      <c r="J31" s="37"/>
    </row>
    <row r="32" spans="1:11" ht="15.75" x14ac:dyDescent="0.25">
      <c r="A32" s="50" t="s">
        <v>28</v>
      </c>
      <c r="B32" s="51"/>
      <c r="C32" s="51"/>
      <c r="D32" s="51"/>
      <c r="E32" s="51"/>
      <c r="F32" s="51"/>
      <c r="G32" s="51"/>
      <c r="H32" s="51"/>
      <c r="I32" s="51"/>
      <c r="J32" s="52"/>
      <c r="K32" s="1"/>
    </row>
    <row r="33" spans="1:15" x14ac:dyDescent="0.25">
      <c r="A33" s="25" t="s">
        <v>29</v>
      </c>
      <c r="B33" s="48" t="s">
        <v>70</v>
      </c>
      <c r="C33" s="48"/>
      <c r="D33" s="48"/>
      <c r="E33" s="48"/>
      <c r="F33" s="48"/>
      <c r="G33" s="48"/>
      <c r="H33" s="48"/>
      <c r="I33" s="48"/>
      <c r="J33" s="49"/>
    </row>
    <row r="34" spans="1:15" ht="46.5" customHeight="1" x14ac:dyDescent="0.25">
      <c r="A34" s="25" t="s">
        <v>30</v>
      </c>
      <c r="B34" s="48" t="s">
        <v>57</v>
      </c>
      <c r="C34" s="48"/>
      <c r="D34" s="48"/>
      <c r="E34" s="48"/>
      <c r="F34" s="48"/>
      <c r="G34" s="48"/>
      <c r="H34" s="48"/>
      <c r="I34" s="48"/>
      <c r="J34" s="49"/>
    </row>
    <row r="35" spans="1:15" ht="85.5" customHeight="1" x14ac:dyDescent="0.25">
      <c r="A35" s="25" t="s">
        <v>31</v>
      </c>
      <c r="B35" s="48" t="s">
        <v>79</v>
      </c>
      <c r="C35" s="48"/>
      <c r="D35" s="48"/>
      <c r="E35" s="48"/>
      <c r="F35" s="48"/>
      <c r="G35" s="48"/>
      <c r="H35" s="48"/>
      <c r="I35" s="48"/>
      <c r="J35" s="49"/>
      <c r="O35">
        <v>6</v>
      </c>
    </row>
    <row r="36" spans="1:15" ht="68.25" customHeight="1" x14ac:dyDescent="0.25">
      <c r="A36" s="34" t="s">
        <v>32</v>
      </c>
      <c r="B36" s="53" t="s">
        <v>84</v>
      </c>
      <c r="C36" s="53"/>
      <c r="D36" s="53"/>
      <c r="E36" s="53"/>
      <c r="F36" s="53"/>
      <c r="G36" s="53"/>
      <c r="H36" s="53"/>
      <c r="I36" s="53"/>
      <c r="J36" s="54"/>
    </row>
    <row r="37" spans="1:15" ht="15.75" x14ac:dyDescent="0.25">
      <c r="A37" s="35" t="s">
        <v>33</v>
      </c>
      <c r="B37" s="36"/>
      <c r="C37" s="36"/>
      <c r="D37" s="36"/>
      <c r="E37" s="36"/>
      <c r="F37" s="36"/>
      <c r="G37" s="36"/>
      <c r="H37" s="36"/>
      <c r="I37" s="36"/>
      <c r="J37" s="37"/>
    </row>
    <row r="38" spans="1:15" ht="15.75" x14ac:dyDescent="0.25">
      <c r="A38" s="38" t="s">
        <v>34</v>
      </c>
      <c r="B38" s="39"/>
      <c r="C38" s="39"/>
      <c r="D38" s="39"/>
      <c r="E38" s="39"/>
      <c r="F38" s="39"/>
      <c r="G38" s="39"/>
      <c r="H38" s="39"/>
      <c r="I38" s="39"/>
      <c r="J38" s="40"/>
      <c r="K38" s="1"/>
    </row>
    <row r="39" spans="1:15" ht="27.75" customHeight="1" x14ac:dyDescent="0.25">
      <c r="A39" s="41"/>
      <c r="B39" s="42"/>
      <c r="C39" s="42"/>
      <c r="D39" s="42"/>
      <c r="E39" s="42"/>
      <c r="F39" s="42"/>
      <c r="G39" s="42"/>
      <c r="H39" s="42"/>
      <c r="I39" s="42"/>
      <c r="J39" s="43"/>
    </row>
    <row r="40" spans="1:15" ht="27.75" customHeight="1" x14ac:dyDescent="0.25">
      <c r="A40" s="31"/>
      <c r="B40" s="31"/>
      <c r="C40" s="31"/>
      <c r="D40" s="31"/>
      <c r="E40" s="31"/>
      <c r="F40" s="31"/>
      <c r="G40" s="31"/>
      <c r="H40" s="31"/>
      <c r="I40" s="31"/>
      <c r="J40" s="31"/>
    </row>
    <row r="41" spans="1:15" ht="30.75" customHeight="1" x14ac:dyDescent="0.25">
      <c r="A41" s="44" t="s">
        <v>40</v>
      </c>
      <c r="B41" s="44"/>
      <c r="C41" s="44"/>
      <c r="D41" s="44"/>
      <c r="E41" s="44"/>
      <c r="F41" s="44"/>
      <c r="G41" s="44"/>
      <c r="H41" s="44"/>
      <c r="I41" s="44"/>
      <c r="J41" s="44"/>
    </row>
  </sheetData>
  <mergeCells count="48">
    <mergeCell ref="C15:J15"/>
    <mergeCell ref="A5:J5"/>
    <mergeCell ref="A6:J6"/>
    <mergeCell ref="A7:J7"/>
    <mergeCell ref="B1:J1"/>
    <mergeCell ref="B2:C2"/>
    <mergeCell ref="D2:H2"/>
    <mergeCell ref="B3:C3"/>
    <mergeCell ref="D3:H3"/>
    <mergeCell ref="A4:J4"/>
    <mergeCell ref="B8:J8"/>
    <mergeCell ref="B11:J11"/>
    <mergeCell ref="B12:J12"/>
    <mergeCell ref="A13:J13"/>
    <mergeCell ref="C14:J14"/>
    <mergeCell ref="C16:J16"/>
    <mergeCell ref="A17:J17"/>
    <mergeCell ref="B18:J18"/>
    <mergeCell ref="B19:J19"/>
    <mergeCell ref="B20:J20"/>
    <mergeCell ref="A22:J22"/>
    <mergeCell ref="A23:J23"/>
    <mergeCell ref="A24:B24"/>
    <mergeCell ref="I24:J24"/>
    <mergeCell ref="C24:E24"/>
    <mergeCell ref="F24:H24"/>
    <mergeCell ref="C27:D27"/>
    <mergeCell ref="G27:H27"/>
    <mergeCell ref="I27:J27"/>
    <mergeCell ref="C25:E25"/>
    <mergeCell ref="F25:H25"/>
    <mergeCell ref="E27:F27"/>
    <mergeCell ref="A37:J37"/>
    <mergeCell ref="A38:J38"/>
    <mergeCell ref="A39:J39"/>
    <mergeCell ref="A41:J41"/>
    <mergeCell ref="B9:J9"/>
    <mergeCell ref="B10:J10"/>
    <mergeCell ref="B21:J21"/>
    <mergeCell ref="A31:J31"/>
    <mergeCell ref="A32:J32"/>
    <mergeCell ref="B33:J33"/>
    <mergeCell ref="B34:J34"/>
    <mergeCell ref="B35:J35"/>
    <mergeCell ref="B36:J36"/>
    <mergeCell ref="A25:B25"/>
    <mergeCell ref="I25:J25"/>
    <mergeCell ref="A26:J26"/>
  </mergeCells>
  <phoneticPr fontId="23" type="noConversion"/>
  <dataValidations count="16">
    <dataValidation allowBlank="1" showInputMessage="1" showErrorMessage="1" prompt="Monto ejecutado en el trimestre" sqref="H28:H30"/>
    <dataValidation allowBlank="1" showInputMessage="1" showErrorMessage="1" prompt="Meta alcanzada en el trimestre" sqref="G28:G30"/>
    <dataValidation allowBlank="1" showInputMessage="1" showErrorMessage="1" prompt="Monto presupuestado para el producto" sqref="D28:D30 E29:F30 F28"/>
    <dataValidation allowBlank="1" showInputMessage="1" showErrorMessage="1" prompt="Meta anual del indicador" sqref="C28:C30 E28"/>
    <dataValidation allowBlank="1" showInputMessage="1" showErrorMessage="1" prompt="Nombre del indicador" sqref="B28:B30"/>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A25:C25 F25"/>
    <dataValidation allowBlank="1" showInputMessage="1" showErrorMessage="1" prompt="Oportunidades de mejora identificadas" sqref="A39:J40"/>
    <dataValidation allowBlank="1" showInputMessage="1" showErrorMessage="1" prompt="De existir desvío, explicar razones." sqref="B36:J36"/>
    <dataValidation allowBlank="1" showInputMessage="1" showErrorMessage="1" prompt="1. Describir lo plasmado en el presupuesto_x000a_2. Describir lo alcanzado en términos financieros y de producción " sqref="B35:J35"/>
    <dataValidation allowBlank="1" showInputMessage="1" showErrorMessage="1" prompt="¿En qué consiste el producto? su objetivo" sqref="B34:J34"/>
    <dataValidation allowBlank="1" showInputMessage="1" showErrorMessage="1" prompt="Nombre del producto" sqref="B33:J33"/>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7" right="0.7" top="0.75" bottom="0.75" header="0.3" footer="0.3"/>
  <pageSetup scale="57" orientation="portrait" r:id="rId1"/>
  <ignoredErrors>
    <ignoredError sqref="I29:J29" unlockedFormula="1"/>
  </ignoredError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9D8FF"/>
  </sheetPr>
  <dimension ref="A1:K41"/>
  <sheetViews>
    <sheetView view="pageBreakPreview" zoomScale="75" zoomScaleNormal="100" zoomScaleSheetLayoutView="75" workbookViewId="0">
      <selection activeCell="B1" sqref="B1:J1"/>
    </sheetView>
  </sheetViews>
  <sheetFormatPr baseColWidth="10" defaultColWidth="11.42578125" defaultRowHeight="15" x14ac:dyDescent="0.25"/>
  <cols>
    <col min="1" max="1" width="23" style="6" customWidth="1"/>
    <col min="2" max="2" width="23.5703125" style="6" customWidth="1"/>
    <col min="3" max="3" width="12.7109375" style="6" customWidth="1"/>
    <col min="4" max="4" width="13.7109375" style="6" bestFit="1" customWidth="1"/>
    <col min="5" max="10" width="12.7109375" style="6" customWidth="1"/>
    <col min="11" max="11" width="11.42578125" style="6"/>
  </cols>
  <sheetData>
    <row r="1" spans="1:11" ht="21.75" thickBot="1" x14ac:dyDescent="0.3">
      <c r="A1" s="26"/>
      <c r="B1" s="75" t="s">
        <v>86</v>
      </c>
      <c r="C1" s="76"/>
      <c r="D1" s="76"/>
      <c r="E1" s="76"/>
      <c r="F1" s="76"/>
      <c r="G1" s="76"/>
      <c r="H1" s="76"/>
      <c r="I1" s="76"/>
      <c r="J1" s="77"/>
      <c r="K1" s="1"/>
    </row>
    <row r="2" spans="1:11" ht="21.75" thickBot="1" x14ac:dyDescent="0.3">
      <c r="A2" s="27"/>
      <c r="B2" s="78" t="s">
        <v>0</v>
      </c>
      <c r="C2" s="79"/>
      <c r="D2" s="78" t="s">
        <v>1</v>
      </c>
      <c r="E2" s="80"/>
      <c r="F2" s="80"/>
      <c r="G2" s="79"/>
      <c r="H2" s="81"/>
      <c r="I2" s="2" t="s">
        <v>2</v>
      </c>
      <c r="J2" s="3" t="s">
        <v>3</v>
      </c>
      <c r="K2" s="1"/>
    </row>
    <row r="3" spans="1:11" ht="21.75" thickBot="1" x14ac:dyDescent="0.3">
      <c r="A3" s="28"/>
      <c r="B3" s="82"/>
      <c r="C3" s="83"/>
      <c r="D3" s="82"/>
      <c r="E3" s="83"/>
      <c r="F3" s="83"/>
      <c r="G3" s="83"/>
      <c r="H3" s="84"/>
      <c r="I3" s="32"/>
      <c r="J3" s="33"/>
      <c r="K3" s="1"/>
    </row>
    <row r="4" spans="1:11" x14ac:dyDescent="0.25">
      <c r="A4" s="85"/>
      <c r="B4" s="86"/>
      <c r="C4" s="86"/>
      <c r="D4" s="87"/>
      <c r="E4" s="87"/>
      <c r="F4" s="87"/>
      <c r="G4" s="87"/>
      <c r="H4" s="87"/>
      <c r="I4" s="86"/>
      <c r="J4" s="88"/>
      <c r="K4" s="1"/>
    </row>
    <row r="5" spans="1:11" ht="3" customHeight="1" x14ac:dyDescent="0.25">
      <c r="A5" s="72"/>
      <c r="B5" s="73"/>
      <c r="C5" s="73"/>
      <c r="D5" s="73"/>
      <c r="E5" s="73"/>
      <c r="F5" s="73"/>
      <c r="G5" s="73"/>
      <c r="H5" s="73"/>
      <c r="I5" s="73"/>
      <c r="J5" s="74"/>
      <c r="K5" s="1"/>
    </row>
    <row r="6" spans="1:11" ht="15.75" x14ac:dyDescent="0.25">
      <c r="A6" s="35" t="s">
        <v>4</v>
      </c>
      <c r="B6" s="36"/>
      <c r="C6" s="36"/>
      <c r="D6" s="36"/>
      <c r="E6" s="36"/>
      <c r="F6" s="36"/>
      <c r="G6" s="36"/>
      <c r="H6" s="36"/>
      <c r="I6" s="36"/>
      <c r="J6" s="37"/>
      <c r="K6" s="1"/>
    </row>
    <row r="7" spans="1:11" ht="15.75" x14ac:dyDescent="0.25">
      <c r="A7" s="50" t="s">
        <v>5</v>
      </c>
      <c r="B7" s="51"/>
      <c r="C7" s="51"/>
      <c r="D7" s="51"/>
      <c r="E7" s="51"/>
      <c r="F7" s="51"/>
      <c r="G7" s="51"/>
      <c r="H7" s="51"/>
      <c r="I7" s="51"/>
      <c r="J7" s="52"/>
      <c r="K7" s="1"/>
    </row>
    <row r="8" spans="1:11" x14ac:dyDescent="0.25">
      <c r="A8" s="4" t="s">
        <v>6</v>
      </c>
      <c r="B8" s="45" t="s">
        <v>50</v>
      </c>
      <c r="C8" s="46"/>
      <c r="D8" s="46"/>
      <c r="E8" s="46"/>
      <c r="F8" s="46"/>
      <c r="G8" s="46"/>
      <c r="H8" s="46"/>
      <c r="I8" s="46"/>
      <c r="J8" s="47"/>
      <c r="K8" s="1"/>
    </row>
    <row r="9" spans="1:11" ht="15" customHeight="1" x14ac:dyDescent="0.25">
      <c r="A9" s="29" t="s">
        <v>35</v>
      </c>
      <c r="B9" s="45" t="s">
        <v>51</v>
      </c>
      <c r="C9" s="46"/>
      <c r="D9" s="46"/>
      <c r="E9" s="46"/>
      <c r="F9" s="46"/>
      <c r="G9" s="46"/>
      <c r="H9" s="46"/>
      <c r="I9" s="46"/>
      <c r="J9" s="47"/>
      <c r="K9" s="1"/>
    </row>
    <row r="10" spans="1:11" x14ac:dyDescent="0.25">
      <c r="A10" s="29" t="s">
        <v>36</v>
      </c>
      <c r="B10" s="45" t="s">
        <v>52</v>
      </c>
      <c r="C10" s="46"/>
      <c r="D10" s="46"/>
      <c r="E10" s="46"/>
      <c r="F10" s="46"/>
      <c r="G10" s="46"/>
      <c r="H10" s="46"/>
      <c r="I10" s="46"/>
      <c r="J10" s="47"/>
      <c r="K10" s="1"/>
    </row>
    <row r="11" spans="1:11" ht="31.5" customHeight="1" x14ac:dyDescent="0.25">
      <c r="A11" s="4" t="s">
        <v>7</v>
      </c>
      <c r="B11" s="48" t="s">
        <v>53</v>
      </c>
      <c r="C11" s="48"/>
      <c r="D11" s="48"/>
      <c r="E11" s="48"/>
      <c r="F11" s="48"/>
      <c r="G11" s="48"/>
      <c r="H11" s="48"/>
      <c r="I11" s="48"/>
      <c r="J11" s="49"/>
    </row>
    <row r="12" spans="1:11" ht="47.25" customHeight="1" x14ac:dyDescent="0.25">
      <c r="A12" s="4" t="s">
        <v>8</v>
      </c>
      <c r="B12" s="48" t="s">
        <v>54</v>
      </c>
      <c r="C12" s="48"/>
      <c r="D12" s="48"/>
      <c r="E12" s="48"/>
      <c r="F12" s="48"/>
      <c r="G12" s="48"/>
      <c r="H12" s="48"/>
      <c r="I12" s="48"/>
      <c r="J12" s="49"/>
    </row>
    <row r="13" spans="1:11" ht="15.75" x14ac:dyDescent="0.25">
      <c r="A13" s="35" t="s">
        <v>9</v>
      </c>
      <c r="B13" s="36"/>
      <c r="C13" s="36"/>
      <c r="D13" s="36"/>
      <c r="E13" s="36"/>
      <c r="F13" s="36"/>
      <c r="G13" s="36"/>
      <c r="H13" s="36"/>
      <c r="I13" s="36"/>
      <c r="J13" s="37"/>
    </row>
    <row r="14" spans="1:11" ht="36.75" customHeight="1" x14ac:dyDescent="0.25">
      <c r="A14" s="4" t="s">
        <v>10</v>
      </c>
      <c r="B14" s="30">
        <v>1</v>
      </c>
      <c r="C14" s="71" t="s">
        <v>55</v>
      </c>
      <c r="D14" s="71"/>
      <c r="E14" s="71"/>
      <c r="F14" s="71"/>
      <c r="G14" s="71"/>
      <c r="H14" s="71"/>
      <c r="I14" s="71"/>
      <c r="J14" s="71"/>
    </row>
    <row r="15" spans="1:11" ht="26.25" customHeight="1" x14ac:dyDescent="0.25">
      <c r="A15" s="4" t="s">
        <v>11</v>
      </c>
      <c r="B15" s="7">
        <v>1</v>
      </c>
      <c r="C15" s="71" t="s">
        <v>56</v>
      </c>
      <c r="D15" s="71"/>
      <c r="E15" s="71"/>
      <c r="F15" s="71"/>
      <c r="G15" s="71"/>
      <c r="H15" s="71"/>
      <c r="I15" s="71"/>
      <c r="J15" s="71"/>
    </row>
    <row r="16" spans="1:11" x14ac:dyDescent="0.25">
      <c r="A16" s="4" t="s">
        <v>12</v>
      </c>
      <c r="B16" s="8"/>
      <c r="C16" s="70" t="str">
        <f>IFERROR(VLOOKUP(B16,'[1]Validacion datos'!D8:E64,2,FALSE),"")</f>
        <v/>
      </c>
      <c r="D16" s="70"/>
      <c r="E16" s="70"/>
      <c r="F16" s="70"/>
      <c r="G16" s="70"/>
      <c r="H16" s="70"/>
      <c r="I16" s="70"/>
      <c r="J16" s="70"/>
    </row>
    <row r="17" spans="1:11" ht="15.75" x14ac:dyDescent="0.25">
      <c r="A17" s="35" t="s">
        <v>13</v>
      </c>
      <c r="B17" s="36"/>
      <c r="C17" s="36"/>
      <c r="D17" s="36"/>
      <c r="E17" s="36"/>
      <c r="F17" s="36"/>
      <c r="G17" s="36"/>
      <c r="H17" s="36"/>
      <c r="I17" s="36"/>
      <c r="J17" s="37"/>
    </row>
    <row r="18" spans="1:11" ht="29.25" customHeight="1" x14ac:dyDescent="0.25">
      <c r="A18" s="4" t="s">
        <v>14</v>
      </c>
      <c r="B18" s="48" t="s">
        <v>66</v>
      </c>
      <c r="C18" s="48"/>
      <c r="D18" s="48"/>
      <c r="E18" s="48"/>
      <c r="F18" s="48"/>
      <c r="G18" s="48"/>
      <c r="H18" s="48"/>
      <c r="I18" s="48"/>
      <c r="J18" s="49"/>
    </row>
    <row r="19" spans="1:11" ht="33" customHeight="1" x14ac:dyDescent="0.25">
      <c r="A19" s="9" t="s">
        <v>15</v>
      </c>
      <c r="B19" s="48" t="s">
        <v>63</v>
      </c>
      <c r="C19" s="48"/>
      <c r="D19" s="48"/>
      <c r="E19" s="48"/>
      <c r="F19" s="48"/>
      <c r="G19" s="48"/>
      <c r="H19" s="48"/>
      <c r="I19" s="48"/>
      <c r="J19" s="49"/>
    </row>
    <row r="20" spans="1:11" ht="34.5" customHeight="1" x14ac:dyDescent="0.25">
      <c r="A20" s="9" t="s">
        <v>16</v>
      </c>
      <c r="B20" s="48" t="s">
        <v>64</v>
      </c>
      <c r="C20" s="48"/>
      <c r="D20" s="48"/>
      <c r="E20" s="48"/>
      <c r="F20" s="48"/>
      <c r="G20" s="48"/>
      <c r="H20" s="48"/>
      <c r="I20" s="48"/>
      <c r="J20" s="49"/>
    </row>
    <row r="21" spans="1:11" ht="35.25" customHeight="1" x14ac:dyDescent="0.25">
      <c r="A21" s="9" t="s">
        <v>37</v>
      </c>
      <c r="B21" s="48" t="s">
        <v>65</v>
      </c>
      <c r="C21" s="48"/>
      <c r="D21" s="48"/>
      <c r="E21" s="48"/>
      <c r="F21" s="48"/>
      <c r="G21" s="48"/>
      <c r="H21" s="48"/>
      <c r="I21" s="48"/>
      <c r="J21" s="49"/>
      <c r="K21" s="1"/>
    </row>
    <row r="22" spans="1:11" ht="15.75" x14ac:dyDescent="0.25">
      <c r="A22" s="35" t="s">
        <v>17</v>
      </c>
      <c r="B22" s="36"/>
      <c r="C22" s="36"/>
      <c r="D22" s="36"/>
      <c r="E22" s="36"/>
      <c r="F22" s="36"/>
      <c r="G22" s="36"/>
      <c r="H22" s="36"/>
      <c r="I22" s="36"/>
      <c r="J22" s="37"/>
    </row>
    <row r="23" spans="1:11" ht="15.75" x14ac:dyDescent="0.25">
      <c r="A23" s="50" t="s">
        <v>18</v>
      </c>
      <c r="B23" s="51"/>
      <c r="C23" s="51"/>
      <c r="D23" s="51"/>
      <c r="E23" s="51"/>
      <c r="F23" s="51"/>
      <c r="G23" s="51"/>
      <c r="H23" s="51"/>
      <c r="I23" s="51"/>
      <c r="J23" s="52"/>
      <c r="K23" s="1"/>
    </row>
    <row r="24" spans="1:11" ht="15" customHeight="1" x14ac:dyDescent="0.25">
      <c r="A24" s="65" t="s">
        <v>19</v>
      </c>
      <c r="B24" s="66"/>
      <c r="C24" s="67" t="s">
        <v>20</v>
      </c>
      <c r="D24" s="69"/>
      <c r="E24" s="69"/>
      <c r="F24" s="69" t="s">
        <v>21</v>
      </c>
      <c r="G24" s="69"/>
      <c r="H24" s="66"/>
      <c r="I24" s="67" t="s">
        <v>22</v>
      </c>
      <c r="J24" s="68"/>
    </row>
    <row r="25" spans="1:11" x14ac:dyDescent="0.25">
      <c r="A25" s="55">
        <v>3017500</v>
      </c>
      <c r="B25" s="56"/>
      <c r="C25" s="62">
        <v>895000</v>
      </c>
      <c r="D25" s="63"/>
      <c r="E25" s="64"/>
      <c r="F25" s="62">
        <v>0</v>
      </c>
      <c r="G25" s="63"/>
      <c r="H25" s="64"/>
      <c r="I25" s="57">
        <f>+IF(F25&gt;0,F25/C25,0)</f>
        <v>0</v>
      </c>
      <c r="J25" s="58"/>
    </row>
    <row r="26" spans="1:11" ht="15.75" x14ac:dyDescent="0.25">
      <c r="A26" s="50" t="s">
        <v>23</v>
      </c>
      <c r="B26" s="51"/>
      <c r="C26" s="51"/>
      <c r="D26" s="51"/>
      <c r="E26" s="51"/>
      <c r="F26" s="51"/>
      <c r="G26" s="51"/>
      <c r="H26" s="51"/>
      <c r="I26" s="51"/>
      <c r="J26" s="52"/>
      <c r="K26" s="1"/>
    </row>
    <row r="27" spans="1:11" x14ac:dyDescent="0.25">
      <c r="A27" s="5"/>
      <c r="B27"/>
      <c r="C27" s="59" t="s">
        <v>49</v>
      </c>
      <c r="D27" s="60"/>
      <c r="E27" s="59" t="s">
        <v>47</v>
      </c>
      <c r="F27" s="60"/>
      <c r="G27" s="59" t="s">
        <v>48</v>
      </c>
      <c r="H27" s="59"/>
      <c r="I27" s="59" t="s">
        <v>24</v>
      </c>
      <c r="J27" s="61"/>
    </row>
    <row r="28" spans="1:11" ht="38.25" x14ac:dyDescent="0.25">
      <c r="A28" s="10" t="s">
        <v>25</v>
      </c>
      <c r="B28" s="11" t="s">
        <v>26</v>
      </c>
      <c r="C28" s="11" t="s">
        <v>38</v>
      </c>
      <c r="D28" s="11" t="s">
        <v>39</v>
      </c>
      <c r="E28" s="11" t="s">
        <v>41</v>
      </c>
      <c r="F28" s="11" t="s">
        <v>42</v>
      </c>
      <c r="G28" s="11" t="s">
        <v>43</v>
      </c>
      <c r="H28" s="11" t="s">
        <v>44</v>
      </c>
      <c r="I28" s="11" t="s">
        <v>45</v>
      </c>
      <c r="J28" s="12" t="s">
        <v>46</v>
      </c>
    </row>
    <row r="29" spans="1:11" ht="48" x14ac:dyDescent="0.25">
      <c r="A29" s="13" t="s">
        <v>59</v>
      </c>
      <c r="B29" s="14" t="s">
        <v>60</v>
      </c>
      <c r="C29" s="15">
        <v>1706</v>
      </c>
      <c r="D29" s="16">
        <v>895000</v>
      </c>
      <c r="E29" s="16">
        <v>183</v>
      </c>
      <c r="F29" s="16">
        <v>217500</v>
      </c>
      <c r="G29" s="17">
        <v>183</v>
      </c>
      <c r="H29" s="16"/>
      <c r="I29" s="18">
        <f>IF(G29&gt;0,G29/C29,0)</f>
        <v>0.10726846424384526</v>
      </c>
      <c r="J29" s="19">
        <f>IF(H29&gt;0,H29/D29,0)</f>
        <v>0</v>
      </c>
    </row>
    <row r="30" spans="1:11" x14ac:dyDescent="0.25">
      <c r="A30" s="20"/>
      <c r="B30" s="21"/>
      <c r="C30" s="22"/>
      <c r="D30" s="23"/>
      <c r="E30" s="23"/>
      <c r="F30" s="23"/>
      <c r="G30" s="24"/>
      <c r="H30" s="23"/>
      <c r="I30" s="18"/>
      <c r="J30" s="19"/>
    </row>
    <row r="31" spans="1:11" ht="15.75" x14ac:dyDescent="0.25">
      <c r="A31" s="35" t="s">
        <v>27</v>
      </c>
      <c r="B31" s="36"/>
      <c r="C31" s="36"/>
      <c r="D31" s="36"/>
      <c r="E31" s="36"/>
      <c r="F31" s="36"/>
      <c r="G31" s="36"/>
      <c r="H31" s="36"/>
      <c r="I31" s="36"/>
      <c r="J31" s="37"/>
    </row>
    <row r="32" spans="1:11" ht="15.75" x14ac:dyDescent="0.25">
      <c r="A32" s="50" t="s">
        <v>28</v>
      </c>
      <c r="B32" s="51"/>
      <c r="C32" s="51"/>
      <c r="D32" s="51"/>
      <c r="E32" s="51"/>
      <c r="F32" s="51"/>
      <c r="G32" s="51"/>
      <c r="H32" s="51"/>
      <c r="I32" s="51"/>
      <c r="J32" s="52"/>
      <c r="K32" s="1"/>
    </row>
    <row r="33" spans="1:11" x14ac:dyDescent="0.25">
      <c r="A33" s="25" t="s">
        <v>29</v>
      </c>
      <c r="B33" s="48" t="s">
        <v>59</v>
      </c>
      <c r="C33" s="48"/>
      <c r="D33" s="48"/>
      <c r="E33" s="48"/>
      <c r="F33" s="48"/>
      <c r="G33" s="48"/>
      <c r="H33" s="48"/>
      <c r="I33" s="48"/>
      <c r="J33" s="49"/>
    </row>
    <row r="34" spans="1:11" ht="46.5" customHeight="1" x14ac:dyDescent="0.25">
      <c r="A34" s="25" t="s">
        <v>30</v>
      </c>
      <c r="B34" s="48" t="s">
        <v>71</v>
      </c>
      <c r="C34" s="48"/>
      <c r="D34" s="48"/>
      <c r="E34" s="48"/>
      <c r="F34" s="48"/>
      <c r="G34" s="48"/>
      <c r="H34" s="48"/>
      <c r="I34" s="48"/>
      <c r="J34" s="49"/>
    </row>
    <row r="35" spans="1:11" ht="85.5" customHeight="1" x14ac:dyDescent="0.25">
      <c r="A35" s="25" t="s">
        <v>31</v>
      </c>
      <c r="B35" s="48" t="s">
        <v>78</v>
      </c>
      <c r="C35" s="48"/>
      <c r="D35" s="48"/>
      <c r="E35" s="48"/>
      <c r="F35" s="48"/>
      <c r="G35" s="48"/>
      <c r="H35" s="48"/>
      <c r="I35" s="48"/>
      <c r="J35" s="49"/>
    </row>
    <row r="36" spans="1:11" ht="68.25" customHeight="1" x14ac:dyDescent="0.25">
      <c r="A36" s="34" t="s">
        <v>32</v>
      </c>
      <c r="B36" s="48" t="s">
        <v>85</v>
      </c>
      <c r="C36" s="48"/>
      <c r="D36" s="48"/>
      <c r="E36" s="48"/>
      <c r="F36" s="48"/>
      <c r="G36" s="48"/>
      <c r="H36" s="48"/>
      <c r="I36" s="48"/>
      <c r="J36" s="49"/>
    </row>
    <row r="37" spans="1:11" ht="15.75" x14ac:dyDescent="0.25">
      <c r="A37" s="35" t="s">
        <v>33</v>
      </c>
      <c r="B37" s="36"/>
      <c r="C37" s="36"/>
      <c r="D37" s="36"/>
      <c r="E37" s="36"/>
      <c r="F37" s="36"/>
      <c r="G37" s="36"/>
      <c r="H37" s="36"/>
      <c r="I37" s="36"/>
      <c r="J37" s="37"/>
    </row>
    <row r="38" spans="1:11" ht="15.75" x14ac:dyDescent="0.25">
      <c r="A38" s="38" t="s">
        <v>34</v>
      </c>
      <c r="B38" s="39"/>
      <c r="C38" s="39"/>
      <c r="D38" s="39"/>
      <c r="E38" s="39"/>
      <c r="F38" s="39"/>
      <c r="G38" s="39"/>
      <c r="H38" s="39"/>
      <c r="I38" s="39"/>
      <c r="J38" s="40"/>
      <c r="K38" s="1"/>
    </row>
    <row r="39" spans="1:11" ht="27.75" customHeight="1" x14ac:dyDescent="0.25">
      <c r="A39" s="41"/>
      <c r="B39" s="42"/>
      <c r="C39" s="42"/>
      <c r="D39" s="42"/>
      <c r="E39" s="42"/>
      <c r="F39" s="42"/>
      <c r="G39" s="42"/>
      <c r="H39" s="42"/>
      <c r="I39" s="42"/>
      <c r="J39" s="43"/>
    </row>
    <row r="40" spans="1:11" ht="27.75" customHeight="1" x14ac:dyDescent="0.25">
      <c r="A40" s="31"/>
      <c r="B40" s="31"/>
      <c r="C40" s="31"/>
      <c r="D40" s="31"/>
      <c r="E40" s="31"/>
      <c r="F40" s="31"/>
      <c r="G40" s="31"/>
      <c r="H40" s="31"/>
      <c r="I40" s="31"/>
      <c r="J40" s="31"/>
    </row>
    <row r="41" spans="1:11" ht="30.75" customHeight="1" x14ac:dyDescent="0.25">
      <c r="A41" s="44" t="s">
        <v>40</v>
      </c>
      <c r="B41" s="44"/>
      <c r="C41" s="44"/>
      <c r="D41" s="44"/>
      <c r="E41" s="44"/>
      <c r="F41" s="44"/>
      <c r="G41" s="44"/>
      <c r="H41" s="44"/>
      <c r="I41" s="44"/>
      <c r="J41" s="44"/>
    </row>
  </sheetData>
  <mergeCells count="48">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38:J38"/>
    <mergeCell ref="A39:J39"/>
    <mergeCell ref="A41:J41"/>
    <mergeCell ref="A32:J32"/>
    <mergeCell ref="B33:J33"/>
    <mergeCell ref="B34:J34"/>
    <mergeCell ref="B35:J35"/>
    <mergeCell ref="B36:J36"/>
    <mergeCell ref="A37:J37"/>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3:J33"/>
    <dataValidation allowBlank="1" showInputMessage="1" showErrorMessage="1" prompt="¿En qué consiste el producto? su objetivo" sqref="B34:J34"/>
    <dataValidation allowBlank="1" showInputMessage="1" showErrorMessage="1" prompt="1. Describir lo plasmado en el presupuesto_x000a_2. Describir lo alcanzado en términos financieros y de producción " sqref="B35:J35"/>
    <dataValidation allowBlank="1" showInputMessage="1" showErrorMessage="1" prompt="De existir desvío, explicar razones." sqref="B36:J36"/>
    <dataValidation allowBlank="1" showInputMessage="1" showErrorMessage="1" prompt="Oportunidades de mejora identificadas" sqref="A39:J40"/>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B30"/>
    <dataValidation allowBlank="1" showInputMessage="1" showErrorMessage="1" prompt="Meta anual del indicador" sqref="C28:C30 E28"/>
    <dataValidation allowBlank="1" showInputMessage="1" showErrorMessage="1" prompt="Monto presupuestado para el producto" sqref="D28:D30 E29:F30 F28"/>
    <dataValidation allowBlank="1" showInputMessage="1" showErrorMessage="1" prompt="Meta alcanzada en el trimestre" sqref="G28:G30"/>
    <dataValidation allowBlank="1" showInputMessage="1" showErrorMessage="1" prompt="Monto ejecutado en el trimestre" sqref="H28:H30"/>
  </dataValidations>
  <pageMargins left="0.7" right="0.7" top="0.75" bottom="0.75" header="0.3" footer="0.3"/>
  <pageSetup scale="56"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9D8FF"/>
  </sheetPr>
  <dimension ref="A1:K41"/>
  <sheetViews>
    <sheetView view="pageBreakPreview" zoomScale="95" zoomScaleNormal="100" zoomScaleSheetLayoutView="95" workbookViewId="0">
      <selection activeCell="B1" sqref="B1:J1"/>
    </sheetView>
  </sheetViews>
  <sheetFormatPr baseColWidth="10" defaultColWidth="11.42578125" defaultRowHeight="15" x14ac:dyDescent="0.25"/>
  <cols>
    <col min="1" max="1" width="23" style="6" customWidth="1"/>
    <col min="2" max="3" width="12.7109375" style="6" customWidth="1"/>
    <col min="4" max="4" width="13.7109375" style="6" bestFit="1" customWidth="1"/>
    <col min="5" max="9" width="12.7109375" style="6" customWidth="1"/>
    <col min="10" max="10" width="28.5703125" style="6" customWidth="1"/>
    <col min="11" max="11" width="11.42578125" style="6"/>
  </cols>
  <sheetData>
    <row r="1" spans="1:11" ht="21.75" thickBot="1" x14ac:dyDescent="0.3">
      <c r="A1" s="26"/>
      <c r="B1" s="75" t="s">
        <v>86</v>
      </c>
      <c r="C1" s="76"/>
      <c r="D1" s="76"/>
      <c r="E1" s="76"/>
      <c r="F1" s="76"/>
      <c r="G1" s="76"/>
      <c r="H1" s="76"/>
      <c r="I1" s="76"/>
      <c r="J1" s="77"/>
      <c r="K1" s="1"/>
    </row>
    <row r="2" spans="1:11" ht="21.75" thickBot="1" x14ac:dyDescent="0.3">
      <c r="A2" s="27"/>
      <c r="B2" s="78" t="s">
        <v>0</v>
      </c>
      <c r="C2" s="79"/>
      <c r="D2" s="78" t="s">
        <v>1</v>
      </c>
      <c r="E2" s="80"/>
      <c r="F2" s="80"/>
      <c r="G2" s="79"/>
      <c r="H2" s="81"/>
      <c r="I2" s="2" t="s">
        <v>2</v>
      </c>
      <c r="J2" s="3" t="s">
        <v>3</v>
      </c>
      <c r="K2" s="1"/>
    </row>
    <row r="3" spans="1:11" ht="21.75" thickBot="1" x14ac:dyDescent="0.3">
      <c r="A3" s="28"/>
      <c r="B3" s="82"/>
      <c r="C3" s="83"/>
      <c r="D3" s="82"/>
      <c r="E3" s="83"/>
      <c r="F3" s="83"/>
      <c r="G3" s="83"/>
      <c r="H3" s="84"/>
      <c r="I3" s="32"/>
      <c r="J3" s="33"/>
      <c r="K3" s="1"/>
    </row>
    <row r="4" spans="1:11" x14ac:dyDescent="0.25">
      <c r="A4" s="85"/>
      <c r="B4" s="86"/>
      <c r="C4" s="86"/>
      <c r="D4" s="87"/>
      <c r="E4" s="87"/>
      <c r="F4" s="87"/>
      <c r="G4" s="87"/>
      <c r="H4" s="87"/>
      <c r="I4" s="86"/>
      <c r="J4" s="88"/>
      <c r="K4" s="1"/>
    </row>
    <row r="5" spans="1:11" ht="3" customHeight="1" x14ac:dyDescent="0.25">
      <c r="A5" s="72"/>
      <c r="B5" s="73"/>
      <c r="C5" s="73"/>
      <c r="D5" s="73"/>
      <c r="E5" s="73"/>
      <c r="F5" s="73"/>
      <c r="G5" s="73"/>
      <c r="H5" s="73"/>
      <c r="I5" s="73"/>
      <c r="J5" s="74"/>
      <c r="K5" s="1"/>
    </row>
    <row r="6" spans="1:11" ht="15.75" x14ac:dyDescent="0.25">
      <c r="A6" s="35" t="s">
        <v>4</v>
      </c>
      <c r="B6" s="36"/>
      <c r="C6" s="36"/>
      <c r="D6" s="36"/>
      <c r="E6" s="36"/>
      <c r="F6" s="36"/>
      <c r="G6" s="36"/>
      <c r="H6" s="36"/>
      <c r="I6" s="36"/>
      <c r="J6" s="37"/>
      <c r="K6" s="1"/>
    </row>
    <row r="7" spans="1:11" ht="15.75" x14ac:dyDescent="0.25">
      <c r="A7" s="50" t="s">
        <v>5</v>
      </c>
      <c r="B7" s="51"/>
      <c r="C7" s="51"/>
      <c r="D7" s="51"/>
      <c r="E7" s="51"/>
      <c r="F7" s="51"/>
      <c r="G7" s="51"/>
      <c r="H7" s="51"/>
      <c r="I7" s="51"/>
      <c r="J7" s="52"/>
      <c r="K7" s="1"/>
    </row>
    <row r="8" spans="1:11" x14ac:dyDescent="0.25">
      <c r="A8" s="4" t="s">
        <v>6</v>
      </c>
      <c r="B8" s="45" t="s">
        <v>50</v>
      </c>
      <c r="C8" s="46"/>
      <c r="D8" s="46"/>
      <c r="E8" s="46"/>
      <c r="F8" s="46"/>
      <c r="G8" s="46"/>
      <c r="H8" s="46"/>
      <c r="I8" s="46"/>
      <c r="J8" s="47"/>
      <c r="K8" s="1"/>
    </row>
    <row r="9" spans="1:11" ht="15" customHeight="1" x14ac:dyDescent="0.25">
      <c r="A9" s="29" t="s">
        <v>35</v>
      </c>
      <c r="B9" s="45" t="s">
        <v>51</v>
      </c>
      <c r="C9" s="46"/>
      <c r="D9" s="46"/>
      <c r="E9" s="46"/>
      <c r="F9" s="46"/>
      <c r="G9" s="46"/>
      <c r="H9" s="46"/>
      <c r="I9" s="46"/>
      <c r="J9" s="47"/>
      <c r="K9" s="1"/>
    </row>
    <row r="10" spans="1:11" x14ac:dyDescent="0.25">
      <c r="A10" s="29" t="s">
        <v>36</v>
      </c>
      <c r="B10" s="45" t="s">
        <v>52</v>
      </c>
      <c r="C10" s="46"/>
      <c r="D10" s="46"/>
      <c r="E10" s="46"/>
      <c r="F10" s="46"/>
      <c r="G10" s="46"/>
      <c r="H10" s="46"/>
      <c r="I10" s="46"/>
      <c r="J10" s="47"/>
      <c r="K10" s="1"/>
    </row>
    <row r="11" spans="1:11" ht="31.5" customHeight="1" x14ac:dyDescent="0.25">
      <c r="A11" s="4" t="s">
        <v>7</v>
      </c>
      <c r="B11" s="48" t="s">
        <v>53</v>
      </c>
      <c r="C11" s="48"/>
      <c r="D11" s="48"/>
      <c r="E11" s="48"/>
      <c r="F11" s="48"/>
      <c r="G11" s="48"/>
      <c r="H11" s="48"/>
      <c r="I11" s="48"/>
      <c r="J11" s="49"/>
    </row>
    <row r="12" spans="1:11" ht="47.25" customHeight="1" x14ac:dyDescent="0.25">
      <c r="A12" s="4" t="s">
        <v>8</v>
      </c>
      <c r="B12" s="48" t="s">
        <v>54</v>
      </c>
      <c r="C12" s="48"/>
      <c r="D12" s="48"/>
      <c r="E12" s="48"/>
      <c r="F12" s="48"/>
      <c r="G12" s="48"/>
      <c r="H12" s="48"/>
      <c r="I12" s="48"/>
      <c r="J12" s="49"/>
    </row>
    <row r="13" spans="1:11" ht="15.75" x14ac:dyDescent="0.25">
      <c r="A13" s="35" t="s">
        <v>9</v>
      </c>
      <c r="B13" s="36"/>
      <c r="C13" s="36"/>
      <c r="D13" s="36"/>
      <c r="E13" s="36"/>
      <c r="F13" s="36"/>
      <c r="G13" s="36"/>
      <c r="H13" s="36"/>
      <c r="I13" s="36"/>
      <c r="J13" s="37"/>
    </row>
    <row r="14" spans="1:11" ht="36.75" customHeight="1" x14ac:dyDescent="0.25">
      <c r="A14" s="4" t="s">
        <v>10</v>
      </c>
      <c r="B14" s="30">
        <v>1</v>
      </c>
      <c r="C14" s="71" t="s">
        <v>55</v>
      </c>
      <c r="D14" s="71"/>
      <c r="E14" s="71"/>
      <c r="F14" s="71"/>
      <c r="G14" s="71"/>
      <c r="H14" s="71"/>
      <c r="I14" s="71"/>
      <c r="J14" s="71"/>
    </row>
    <row r="15" spans="1:11" ht="26.25" customHeight="1" x14ac:dyDescent="0.25">
      <c r="A15" s="4" t="s">
        <v>11</v>
      </c>
      <c r="B15" s="7">
        <v>1</v>
      </c>
      <c r="C15" s="71" t="s">
        <v>56</v>
      </c>
      <c r="D15" s="71"/>
      <c r="E15" s="71"/>
      <c r="F15" s="71"/>
      <c r="G15" s="71"/>
      <c r="H15" s="71"/>
      <c r="I15" s="71"/>
      <c r="J15" s="71"/>
    </row>
    <row r="16" spans="1:11" x14ac:dyDescent="0.25">
      <c r="A16" s="4" t="s">
        <v>12</v>
      </c>
      <c r="B16" s="8"/>
      <c r="C16" s="70" t="str">
        <f>IFERROR(VLOOKUP(B16,'[1]Validacion datos'!D8:E64,2,FALSE),"")</f>
        <v/>
      </c>
      <c r="D16" s="70"/>
      <c r="E16" s="70"/>
      <c r="F16" s="70"/>
      <c r="G16" s="70"/>
      <c r="H16" s="70"/>
      <c r="I16" s="70"/>
      <c r="J16" s="70"/>
    </row>
    <row r="17" spans="1:11" ht="15.75" x14ac:dyDescent="0.25">
      <c r="A17" s="35" t="s">
        <v>13</v>
      </c>
      <c r="B17" s="36"/>
      <c r="C17" s="36"/>
      <c r="D17" s="36"/>
      <c r="E17" s="36"/>
      <c r="F17" s="36"/>
      <c r="G17" s="36"/>
      <c r="H17" s="36"/>
      <c r="I17" s="36"/>
      <c r="J17" s="37"/>
    </row>
    <row r="18" spans="1:11" ht="29.25" customHeight="1" x14ac:dyDescent="0.25">
      <c r="A18" s="4" t="s">
        <v>14</v>
      </c>
      <c r="B18" s="48" t="s">
        <v>66</v>
      </c>
      <c r="C18" s="48"/>
      <c r="D18" s="48"/>
      <c r="E18" s="48"/>
      <c r="F18" s="48"/>
      <c r="G18" s="48"/>
      <c r="H18" s="48"/>
      <c r="I18" s="48"/>
      <c r="J18" s="49"/>
    </row>
    <row r="19" spans="1:11" ht="33" customHeight="1" x14ac:dyDescent="0.25">
      <c r="A19" s="9" t="s">
        <v>15</v>
      </c>
      <c r="B19" s="48" t="s">
        <v>63</v>
      </c>
      <c r="C19" s="48"/>
      <c r="D19" s="48"/>
      <c r="E19" s="48"/>
      <c r="F19" s="48"/>
      <c r="G19" s="48"/>
      <c r="H19" s="48"/>
      <c r="I19" s="48"/>
      <c r="J19" s="49"/>
    </row>
    <row r="20" spans="1:11" ht="34.5" customHeight="1" x14ac:dyDescent="0.25">
      <c r="A20" s="9" t="s">
        <v>16</v>
      </c>
      <c r="B20" s="48" t="s">
        <v>64</v>
      </c>
      <c r="C20" s="48"/>
      <c r="D20" s="48"/>
      <c r="E20" s="48"/>
      <c r="F20" s="48"/>
      <c r="G20" s="48"/>
      <c r="H20" s="48"/>
      <c r="I20" s="48"/>
      <c r="J20" s="49"/>
    </row>
    <row r="21" spans="1:11" ht="35.25" customHeight="1" x14ac:dyDescent="0.25">
      <c r="A21" s="9" t="s">
        <v>37</v>
      </c>
      <c r="B21" s="48" t="s">
        <v>65</v>
      </c>
      <c r="C21" s="48"/>
      <c r="D21" s="48"/>
      <c r="E21" s="48"/>
      <c r="F21" s="48"/>
      <c r="G21" s="48"/>
      <c r="H21" s="48"/>
      <c r="I21" s="48"/>
      <c r="J21" s="49"/>
      <c r="K21" s="1"/>
    </row>
    <row r="22" spans="1:11" ht="15.75" x14ac:dyDescent="0.25">
      <c r="A22" s="35" t="s">
        <v>17</v>
      </c>
      <c r="B22" s="36"/>
      <c r="C22" s="36"/>
      <c r="D22" s="36"/>
      <c r="E22" s="36"/>
      <c r="F22" s="36"/>
      <c r="G22" s="36"/>
      <c r="H22" s="36"/>
      <c r="I22" s="36"/>
      <c r="J22" s="37"/>
    </row>
    <row r="23" spans="1:11" ht="15.75" x14ac:dyDescent="0.25">
      <c r="A23" s="50" t="s">
        <v>18</v>
      </c>
      <c r="B23" s="51"/>
      <c r="C23" s="51"/>
      <c r="D23" s="51"/>
      <c r="E23" s="51"/>
      <c r="F23" s="51"/>
      <c r="G23" s="51"/>
      <c r="H23" s="51"/>
      <c r="I23" s="51"/>
      <c r="J23" s="52"/>
      <c r="K23" s="1"/>
    </row>
    <row r="24" spans="1:11" ht="15" customHeight="1" x14ac:dyDescent="0.25">
      <c r="A24" s="65" t="s">
        <v>19</v>
      </c>
      <c r="B24" s="66"/>
      <c r="C24" s="67" t="s">
        <v>20</v>
      </c>
      <c r="D24" s="69"/>
      <c r="E24" s="69"/>
      <c r="F24" s="69" t="s">
        <v>21</v>
      </c>
      <c r="G24" s="69"/>
      <c r="H24" s="66"/>
      <c r="I24" s="67" t="s">
        <v>22</v>
      </c>
      <c r="J24" s="68"/>
    </row>
    <row r="25" spans="1:11" x14ac:dyDescent="0.25">
      <c r="A25" s="55">
        <v>3923740</v>
      </c>
      <c r="B25" s="56"/>
      <c r="C25" s="62">
        <v>3923740</v>
      </c>
      <c r="D25" s="63"/>
      <c r="E25" s="64"/>
      <c r="F25" s="62">
        <v>0</v>
      </c>
      <c r="G25" s="63"/>
      <c r="H25" s="64"/>
      <c r="I25" s="57">
        <f>+IF(F25&gt;0,F25/C25,0)</f>
        <v>0</v>
      </c>
      <c r="J25" s="58"/>
    </row>
    <row r="26" spans="1:11" ht="15.75" x14ac:dyDescent="0.25">
      <c r="A26" s="50" t="s">
        <v>23</v>
      </c>
      <c r="B26" s="51"/>
      <c r="C26" s="51"/>
      <c r="D26" s="51"/>
      <c r="E26" s="51"/>
      <c r="F26" s="51"/>
      <c r="G26" s="51"/>
      <c r="H26" s="51"/>
      <c r="I26" s="51"/>
      <c r="J26" s="52"/>
      <c r="K26" s="1"/>
    </row>
    <row r="27" spans="1:11" x14ac:dyDescent="0.25">
      <c r="A27" s="5"/>
      <c r="B27"/>
      <c r="C27" s="59" t="s">
        <v>49</v>
      </c>
      <c r="D27" s="60"/>
      <c r="E27" s="59" t="s">
        <v>47</v>
      </c>
      <c r="F27" s="60"/>
      <c r="G27" s="59" t="s">
        <v>48</v>
      </c>
      <c r="H27" s="59"/>
      <c r="I27" s="59" t="s">
        <v>24</v>
      </c>
      <c r="J27" s="61"/>
    </row>
    <row r="28" spans="1:11" ht="38.25" x14ac:dyDescent="0.25">
      <c r="A28" s="10" t="s">
        <v>25</v>
      </c>
      <c r="B28" s="11" t="s">
        <v>26</v>
      </c>
      <c r="C28" s="11" t="s">
        <v>38</v>
      </c>
      <c r="D28" s="11" t="s">
        <v>39</v>
      </c>
      <c r="E28" s="11" t="s">
        <v>41</v>
      </c>
      <c r="F28" s="11" t="s">
        <v>42</v>
      </c>
      <c r="G28" s="11" t="s">
        <v>43</v>
      </c>
      <c r="H28" s="11" t="s">
        <v>44</v>
      </c>
      <c r="I28" s="11" t="s">
        <v>45</v>
      </c>
      <c r="J28" s="12" t="s">
        <v>46</v>
      </c>
    </row>
    <row r="29" spans="1:11" ht="156" x14ac:dyDescent="0.25">
      <c r="A29" s="13" t="s">
        <v>72</v>
      </c>
      <c r="B29" s="14" t="s">
        <v>74</v>
      </c>
      <c r="C29" s="15">
        <v>2613</v>
      </c>
      <c r="D29" s="16">
        <v>3923740</v>
      </c>
      <c r="E29" s="16">
        <v>260</v>
      </c>
      <c r="F29" s="16">
        <v>573740</v>
      </c>
      <c r="G29" s="17">
        <v>71</v>
      </c>
      <c r="H29" s="16"/>
      <c r="I29" s="18">
        <f>IF(G29&gt;0,G29/C29,0)</f>
        <v>2.7171833141982394E-2</v>
      </c>
      <c r="J29" s="19">
        <f>IF(H29&gt;0,H29/D29,0)</f>
        <v>0</v>
      </c>
    </row>
    <row r="30" spans="1:11" x14ac:dyDescent="0.25">
      <c r="A30" s="20"/>
      <c r="B30" s="21"/>
      <c r="C30" s="22"/>
      <c r="D30" s="23"/>
      <c r="E30" s="23"/>
      <c r="F30" s="23"/>
      <c r="G30" s="24"/>
      <c r="H30" s="23"/>
      <c r="I30" s="18"/>
      <c r="J30" s="19"/>
    </row>
    <row r="31" spans="1:11" ht="15.75" x14ac:dyDescent="0.25">
      <c r="A31" s="35" t="s">
        <v>27</v>
      </c>
      <c r="B31" s="36"/>
      <c r="C31" s="36"/>
      <c r="D31" s="36"/>
      <c r="E31" s="36"/>
      <c r="F31" s="36"/>
      <c r="G31" s="36"/>
      <c r="H31" s="36"/>
      <c r="I31" s="36"/>
      <c r="J31" s="37"/>
    </row>
    <row r="32" spans="1:11" ht="15.75" x14ac:dyDescent="0.25">
      <c r="A32" s="50" t="s">
        <v>28</v>
      </c>
      <c r="B32" s="51"/>
      <c r="C32" s="51"/>
      <c r="D32" s="51"/>
      <c r="E32" s="51"/>
      <c r="F32" s="51"/>
      <c r="G32" s="51"/>
      <c r="H32" s="51"/>
      <c r="I32" s="51"/>
      <c r="J32" s="52"/>
      <c r="K32" s="1"/>
    </row>
    <row r="33" spans="1:11" ht="15" customHeight="1" x14ac:dyDescent="0.25">
      <c r="A33" s="25" t="s">
        <v>29</v>
      </c>
      <c r="B33" s="48" t="s">
        <v>75</v>
      </c>
      <c r="C33" s="48"/>
      <c r="D33" s="48"/>
      <c r="E33" s="48"/>
      <c r="F33" s="48"/>
      <c r="G33" s="48"/>
      <c r="H33" s="48"/>
      <c r="I33" s="48"/>
      <c r="J33" s="49"/>
    </row>
    <row r="34" spans="1:11" ht="46.5" customHeight="1" x14ac:dyDescent="0.25">
      <c r="A34" s="25" t="s">
        <v>30</v>
      </c>
      <c r="B34" s="48" t="s">
        <v>73</v>
      </c>
      <c r="C34" s="48"/>
      <c r="D34" s="48"/>
      <c r="E34" s="48"/>
      <c r="F34" s="48"/>
      <c r="G34" s="48"/>
      <c r="H34" s="48"/>
      <c r="I34" s="48"/>
      <c r="J34" s="49"/>
    </row>
    <row r="35" spans="1:11" ht="99.75" customHeight="1" x14ac:dyDescent="0.25">
      <c r="A35" s="25" t="s">
        <v>31</v>
      </c>
      <c r="B35" s="89" t="s">
        <v>80</v>
      </c>
      <c r="C35" s="89"/>
      <c r="D35" s="89"/>
      <c r="E35" s="89"/>
      <c r="F35" s="89"/>
      <c r="G35" s="89"/>
      <c r="H35" s="89"/>
      <c r="I35" s="89"/>
      <c r="J35" s="90"/>
    </row>
    <row r="36" spans="1:11" ht="92.25" customHeight="1" x14ac:dyDescent="0.25">
      <c r="A36" s="34" t="s">
        <v>32</v>
      </c>
      <c r="B36" s="48" t="s">
        <v>81</v>
      </c>
      <c r="C36" s="48"/>
      <c r="D36" s="48"/>
      <c r="E36" s="48"/>
      <c r="F36" s="48"/>
      <c r="G36" s="48"/>
      <c r="H36" s="48"/>
      <c r="I36" s="48"/>
      <c r="J36" s="49"/>
    </row>
    <row r="37" spans="1:11" ht="15.75" x14ac:dyDescent="0.25">
      <c r="A37" s="35" t="s">
        <v>33</v>
      </c>
      <c r="B37" s="36"/>
      <c r="C37" s="36"/>
      <c r="D37" s="36"/>
      <c r="E37" s="36"/>
      <c r="F37" s="36"/>
      <c r="G37" s="36"/>
      <c r="H37" s="36"/>
      <c r="I37" s="36"/>
      <c r="J37" s="37"/>
    </row>
    <row r="38" spans="1:11" ht="15.75" x14ac:dyDescent="0.25">
      <c r="A38" s="38" t="s">
        <v>34</v>
      </c>
      <c r="B38" s="39"/>
      <c r="C38" s="39"/>
      <c r="D38" s="39"/>
      <c r="E38" s="39"/>
      <c r="F38" s="39"/>
      <c r="G38" s="39"/>
      <c r="H38" s="39"/>
      <c r="I38" s="39"/>
      <c r="J38" s="40"/>
      <c r="K38" s="1"/>
    </row>
    <row r="39" spans="1:11" ht="27.75" customHeight="1" x14ac:dyDescent="0.25">
      <c r="A39" s="41"/>
      <c r="B39" s="42"/>
      <c r="C39" s="42"/>
      <c r="D39" s="42"/>
      <c r="E39" s="42"/>
      <c r="F39" s="42"/>
      <c r="G39" s="42"/>
      <c r="H39" s="42"/>
      <c r="I39" s="42"/>
      <c r="J39" s="43"/>
    </row>
    <row r="40" spans="1:11" ht="27.75" customHeight="1" x14ac:dyDescent="0.25">
      <c r="A40" s="31"/>
      <c r="B40" s="31"/>
      <c r="C40" s="31"/>
      <c r="D40" s="31"/>
      <c r="E40" s="31"/>
      <c r="F40" s="31"/>
      <c r="G40" s="31"/>
      <c r="H40" s="31"/>
      <c r="I40" s="31"/>
      <c r="J40" s="31"/>
    </row>
    <row r="41" spans="1:11" ht="30.75" customHeight="1" x14ac:dyDescent="0.25">
      <c r="A41" s="44" t="s">
        <v>40</v>
      </c>
      <c r="B41" s="44"/>
      <c r="C41" s="44"/>
      <c r="D41" s="44"/>
      <c r="E41" s="44"/>
      <c r="F41" s="44"/>
      <c r="G41" s="44"/>
      <c r="H41" s="44"/>
      <c r="I41" s="44"/>
      <c r="J41" s="44"/>
    </row>
  </sheetData>
  <mergeCells count="48">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38:J38"/>
    <mergeCell ref="A39:J39"/>
    <mergeCell ref="A41:J41"/>
    <mergeCell ref="A32:J32"/>
    <mergeCell ref="B33:J33"/>
    <mergeCell ref="B34:J34"/>
    <mergeCell ref="B35:J35"/>
    <mergeCell ref="B36:J36"/>
    <mergeCell ref="A37:J37"/>
  </mergeCells>
  <dataValidations count="15">
    <dataValidation allowBlank="1" showInputMessage="1" showErrorMessage="1" prompt="Monto ejecutado en el trimestre" sqref="H28:H30"/>
    <dataValidation allowBlank="1" showInputMessage="1" showErrorMessage="1" prompt="Meta alcanzada en el trimestre" sqref="G28:G30"/>
    <dataValidation allowBlank="1" showInputMessage="1" showErrorMessage="1" prompt="Monto presupuestado para el producto" sqref="D28:D30 E29:F30 F28"/>
    <dataValidation allowBlank="1" showInputMessage="1" showErrorMessage="1" prompt="Meta anual del indicador" sqref="C28:C30 E28"/>
    <dataValidation allowBlank="1" showInputMessage="1" showErrorMessage="1" prompt="Nombre del indicador" sqref="B28:B30"/>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A25:C25 F25"/>
    <dataValidation allowBlank="1" showInputMessage="1" showErrorMessage="1" prompt="Oportunidades de mejora identificadas" sqref="A39:J40"/>
    <dataValidation allowBlank="1" showInputMessage="1" showErrorMessage="1" prompt="De existir desvío, explicar razones." sqref="B36:J36"/>
    <dataValidation allowBlank="1" showInputMessage="1" showErrorMessage="1" prompt="1. Describir lo plasmado en el presupuesto_x000a_2. Describir lo alcanzado en términos financieros y de producción " sqref="B35:J35"/>
    <dataValidation allowBlank="1" showInputMessage="1" showErrorMessage="1" prompt="¿En qué consiste el producto? su objetivo" sqref="B34:J34"/>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7" right="0.7" top="0.75" bottom="0.75" header="0.3" footer="0.3"/>
  <pageSetup scale="58"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9D8FF"/>
  </sheetPr>
  <dimension ref="A1:K41"/>
  <sheetViews>
    <sheetView tabSelected="1" view="pageBreakPreview" zoomScale="75" zoomScaleNormal="100" zoomScaleSheetLayoutView="75" workbookViewId="0">
      <selection activeCell="B1" sqref="B1:J1"/>
    </sheetView>
  </sheetViews>
  <sheetFormatPr baseColWidth="10" defaultColWidth="11.42578125" defaultRowHeight="15" x14ac:dyDescent="0.25"/>
  <cols>
    <col min="1" max="1" width="23" style="6" customWidth="1"/>
    <col min="2" max="3" width="12.7109375" style="6" customWidth="1"/>
    <col min="4" max="4" width="13.7109375" style="6" bestFit="1" customWidth="1"/>
    <col min="5" max="10" width="12.7109375" style="6" customWidth="1"/>
    <col min="11" max="11" width="11.42578125" style="6"/>
  </cols>
  <sheetData>
    <row r="1" spans="1:11" ht="21.75" thickBot="1" x14ac:dyDescent="0.3">
      <c r="A1" s="26"/>
      <c r="B1" s="75" t="s">
        <v>86</v>
      </c>
      <c r="C1" s="76"/>
      <c r="D1" s="76"/>
      <c r="E1" s="76"/>
      <c r="F1" s="76"/>
      <c r="G1" s="76"/>
      <c r="H1" s="76"/>
      <c r="I1" s="76"/>
      <c r="J1" s="77"/>
      <c r="K1" s="1"/>
    </row>
    <row r="2" spans="1:11" ht="21.75" thickBot="1" x14ac:dyDescent="0.3">
      <c r="A2" s="27"/>
      <c r="B2" s="78" t="s">
        <v>0</v>
      </c>
      <c r="C2" s="79"/>
      <c r="D2" s="78" t="s">
        <v>1</v>
      </c>
      <c r="E2" s="80"/>
      <c r="F2" s="80"/>
      <c r="G2" s="79"/>
      <c r="H2" s="81"/>
      <c r="I2" s="2" t="s">
        <v>2</v>
      </c>
      <c r="J2" s="3" t="s">
        <v>3</v>
      </c>
      <c r="K2" s="1"/>
    </row>
    <row r="3" spans="1:11" ht="21.75" thickBot="1" x14ac:dyDescent="0.3">
      <c r="A3" s="28"/>
      <c r="B3" s="82"/>
      <c r="C3" s="83"/>
      <c r="D3" s="82"/>
      <c r="E3" s="83"/>
      <c r="F3" s="83"/>
      <c r="G3" s="83"/>
      <c r="H3" s="84"/>
      <c r="I3" s="32"/>
      <c r="J3" s="33"/>
      <c r="K3" s="1"/>
    </row>
    <row r="4" spans="1:11" x14ac:dyDescent="0.25">
      <c r="A4" s="85"/>
      <c r="B4" s="86"/>
      <c r="C4" s="86"/>
      <c r="D4" s="87"/>
      <c r="E4" s="87"/>
      <c r="F4" s="87"/>
      <c r="G4" s="87"/>
      <c r="H4" s="87"/>
      <c r="I4" s="86"/>
      <c r="J4" s="88"/>
      <c r="K4" s="1"/>
    </row>
    <row r="5" spans="1:11" ht="3" customHeight="1" x14ac:dyDescent="0.25">
      <c r="A5" s="72"/>
      <c r="B5" s="73"/>
      <c r="C5" s="73"/>
      <c r="D5" s="73"/>
      <c r="E5" s="73"/>
      <c r="F5" s="73"/>
      <c r="G5" s="73"/>
      <c r="H5" s="73"/>
      <c r="I5" s="73"/>
      <c r="J5" s="74"/>
      <c r="K5" s="1"/>
    </row>
    <row r="6" spans="1:11" ht="15.75" x14ac:dyDescent="0.25">
      <c r="A6" s="35" t="s">
        <v>4</v>
      </c>
      <c r="B6" s="36"/>
      <c r="C6" s="36"/>
      <c r="D6" s="36"/>
      <c r="E6" s="36"/>
      <c r="F6" s="36"/>
      <c r="G6" s="36"/>
      <c r="H6" s="36"/>
      <c r="I6" s="36"/>
      <c r="J6" s="37"/>
      <c r="K6" s="1"/>
    </row>
    <row r="7" spans="1:11" ht="15.75" x14ac:dyDescent="0.25">
      <c r="A7" s="50" t="s">
        <v>5</v>
      </c>
      <c r="B7" s="51"/>
      <c r="C7" s="51"/>
      <c r="D7" s="51"/>
      <c r="E7" s="51"/>
      <c r="F7" s="51"/>
      <c r="G7" s="51"/>
      <c r="H7" s="51"/>
      <c r="I7" s="51"/>
      <c r="J7" s="52"/>
      <c r="K7" s="1"/>
    </row>
    <row r="8" spans="1:11" x14ac:dyDescent="0.25">
      <c r="A8" s="4" t="s">
        <v>6</v>
      </c>
      <c r="B8" s="45" t="s">
        <v>50</v>
      </c>
      <c r="C8" s="46"/>
      <c r="D8" s="46"/>
      <c r="E8" s="46"/>
      <c r="F8" s="46"/>
      <c r="G8" s="46"/>
      <c r="H8" s="46"/>
      <c r="I8" s="46"/>
      <c r="J8" s="47"/>
      <c r="K8" s="1"/>
    </row>
    <row r="9" spans="1:11" ht="15" customHeight="1" x14ac:dyDescent="0.25">
      <c r="A9" s="29" t="s">
        <v>35</v>
      </c>
      <c r="B9" s="45" t="s">
        <v>51</v>
      </c>
      <c r="C9" s="46"/>
      <c r="D9" s="46"/>
      <c r="E9" s="46"/>
      <c r="F9" s="46"/>
      <c r="G9" s="46"/>
      <c r="H9" s="46"/>
      <c r="I9" s="46"/>
      <c r="J9" s="47"/>
      <c r="K9" s="1"/>
    </row>
    <row r="10" spans="1:11" x14ac:dyDescent="0.25">
      <c r="A10" s="29" t="s">
        <v>36</v>
      </c>
      <c r="B10" s="45" t="s">
        <v>52</v>
      </c>
      <c r="C10" s="46"/>
      <c r="D10" s="46"/>
      <c r="E10" s="46"/>
      <c r="F10" s="46"/>
      <c r="G10" s="46"/>
      <c r="H10" s="46"/>
      <c r="I10" s="46"/>
      <c r="J10" s="47"/>
      <c r="K10" s="1"/>
    </row>
    <row r="11" spans="1:11" ht="31.5" customHeight="1" x14ac:dyDescent="0.25">
      <c r="A11" s="4" t="s">
        <v>7</v>
      </c>
      <c r="B11" s="48" t="s">
        <v>53</v>
      </c>
      <c r="C11" s="48"/>
      <c r="D11" s="48"/>
      <c r="E11" s="48"/>
      <c r="F11" s="48"/>
      <c r="G11" s="48"/>
      <c r="H11" s="48"/>
      <c r="I11" s="48"/>
      <c r="J11" s="49"/>
    </row>
    <row r="12" spans="1:11" ht="47.25" customHeight="1" x14ac:dyDescent="0.25">
      <c r="A12" s="4" t="s">
        <v>8</v>
      </c>
      <c r="B12" s="48" t="s">
        <v>54</v>
      </c>
      <c r="C12" s="48"/>
      <c r="D12" s="48"/>
      <c r="E12" s="48"/>
      <c r="F12" s="48"/>
      <c r="G12" s="48"/>
      <c r="H12" s="48"/>
      <c r="I12" s="48"/>
      <c r="J12" s="49"/>
    </row>
    <row r="13" spans="1:11" ht="15.75" x14ac:dyDescent="0.25">
      <c r="A13" s="35" t="s">
        <v>9</v>
      </c>
      <c r="B13" s="36"/>
      <c r="C13" s="36"/>
      <c r="D13" s="36"/>
      <c r="E13" s="36"/>
      <c r="F13" s="36"/>
      <c r="G13" s="36"/>
      <c r="H13" s="36"/>
      <c r="I13" s="36"/>
      <c r="J13" s="37"/>
    </row>
    <row r="14" spans="1:11" ht="36.75" customHeight="1" x14ac:dyDescent="0.25">
      <c r="A14" s="4" t="s">
        <v>10</v>
      </c>
      <c r="B14" s="30">
        <v>1</v>
      </c>
      <c r="C14" s="71" t="s">
        <v>55</v>
      </c>
      <c r="D14" s="71"/>
      <c r="E14" s="71"/>
      <c r="F14" s="71"/>
      <c r="G14" s="71"/>
      <c r="H14" s="71"/>
      <c r="I14" s="71"/>
      <c r="J14" s="71"/>
    </row>
    <row r="15" spans="1:11" ht="26.25" customHeight="1" x14ac:dyDescent="0.25">
      <c r="A15" s="4" t="s">
        <v>11</v>
      </c>
      <c r="B15" s="7">
        <v>1</v>
      </c>
      <c r="C15" s="71" t="s">
        <v>56</v>
      </c>
      <c r="D15" s="71"/>
      <c r="E15" s="71"/>
      <c r="F15" s="71"/>
      <c r="G15" s="71"/>
      <c r="H15" s="71"/>
      <c r="I15" s="71"/>
      <c r="J15" s="71"/>
    </row>
    <row r="16" spans="1:11" x14ac:dyDescent="0.25">
      <c r="A16" s="4" t="s">
        <v>12</v>
      </c>
      <c r="B16" s="8"/>
      <c r="C16" s="70" t="str">
        <f>IFERROR(VLOOKUP(B16,'[1]Validacion datos'!D8:E64,2,FALSE),"")</f>
        <v/>
      </c>
      <c r="D16" s="70"/>
      <c r="E16" s="70"/>
      <c r="F16" s="70"/>
      <c r="G16" s="70"/>
      <c r="H16" s="70"/>
      <c r="I16" s="70"/>
      <c r="J16" s="70"/>
    </row>
    <row r="17" spans="1:11" ht="15.75" x14ac:dyDescent="0.25">
      <c r="A17" s="35" t="s">
        <v>13</v>
      </c>
      <c r="B17" s="36"/>
      <c r="C17" s="36"/>
      <c r="D17" s="36"/>
      <c r="E17" s="36"/>
      <c r="F17" s="36"/>
      <c r="G17" s="36"/>
      <c r="H17" s="36"/>
      <c r="I17" s="36"/>
      <c r="J17" s="37"/>
    </row>
    <row r="18" spans="1:11" ht="29.25" customHeight="1" x14ac:dyDescent="0.25">
      <c r="A18" s="4" t="s">
        <v>14</v>
      </c>
      <c r="B18" s="48" t="s">
        <v>62</v>
      </c>
      <c r="C18" s="48"/>
      <c r="D18" s="48"/>
      <c r="E18" s="48"/>
      <c r="F18" s="48"/>
      <c r="G18" s="48"/>
      <c r="H18" s="48"/>
      <c r="I18" s="48"/>
      <c r="J18" s="49"/>
    </row>
    <row r="19" spans="1:11" ht="33" customHeight="1" x14ac:dyDescent="0.25">
      <c r="A19" s="9" t="s">
        <v>15</v>
      </c>
      <c r="B19" s="48" t="s">
        <v>63</v>
      </c>
      <c r="C19" s="48"/>
      <c r="D19" s="48"/>
      <c r="E19" s="48"/>
      <c r="F19" s="48"/>
      <c r="G19" s="48"/>
      <c r="H19" s="48"/>
      <c r="I19" s="48"/>
      <c r="J19" s="49"/>
    </row>
    <row r="20" spans="1:11" ht="34.5" customHeight="1" x14ac:dyDescent="0.25">
      <c r="A20" s="9" t="s">
        <v>16</v>
      </c>
      <c r="B20" s="48" t="s">
        <v>64</v>
      </c>
      <c r="C20" s="48"/>
      <c r="D20" s="48"/>
      <c r="E20" s="48"/>
      <c r="F20" s="48"/>
      <c r="G20" s="48"/>
      <c r="H20" s="48"/>
      <c r="I20" s="48"/>
      <c r="J20" s="49"/>
    </row>
    <row r="21" spans="1:11" ht="35.25" customHeight="1" x14ac:dyDescent="0.25">
      <c r="A21" s="9" t="s">
        <v>37</v>
      </c>
      <c r="B21" s="48" t="s">
        <v>65</v>
      </c>
      <c r="C21" s="48"/>
      <c r="D21" s="48"/>
      <c r="E21" s="48"/>
      <c r="F21" s="48"/>
      <c r="G21" s="48"/>
      <c r="H21" s="48"/>
      <c r="I21" s="48"/>
      <c r="J21" s="49"/>
      <c r="K21" s="1"/>
    </row>
    <row r="22" spans="1:11" ht="15.75" x14ac:dyDescent="0.25">
      <c r="A22" s="35" t="s">
        <v>17</v>
      </c>
      <c r="B22" s="36"/>
      <c r="C22" s="36"/>
      <c r="D22" s="36"/>
      <c r="E22" s="36"/>
      <c r="F22" s="36"/>
      <c r="G22" s="36"/>
      <c r="H22" s="36"/>
      <c r="I22" s="36"/>
      <c r="J22" s="37"/>
    </row>
    <row r="23" spans="1:11" ht="15.75" x14ac:dyDescent="0.25">
      <c r="A23" s="50" t="s">
        <v>18</v>
      </c>
      <c r="B23" s="51"/>
      <c r="C23" s="51"/>
      <c r="D23" s="51"/>
      <c r="E23" s="51"/>
      <c r="F23" s="51"/>
      <c r="G23" s="51"/>
      <c r="H23" s="51"/>
      <c r="I23" s="51"/>
      <c r="J23" s="52"/>
      <c r="K23" s="1"/>
    </row>
    <row r="24" spans="1:11" ht="15" customHeight="1" x14ac:dyDescent="0.25">
      <c r="A24" s="65" t="s">
        <v>19</v>
      </c>
      <c r="B24" s="66"/>
      <c r="C24" s="67" t="s">
        <v>20</v>
      </c>
      <c r="D24" s="69"/>
      <c r="E24" s="69"/>
      <c r="F24" s="69" t="s">
        <v>21</v>
      </c>
      <c r="G24" s="69"/>
      <c r="H24" s="66"/>
      <c r="I24" s="67" t="s">
        <v>22</v>
      </c>
      <c r="J24" s="68"/>
    </row>
    <row r="25" spans="1:11" x14ac:dyDescent="0.25">
      <c r="A25" s="55"/>
      <c r="B25" s="56"/>
      <c r="C25" s="62"/>
      <c r="D25" s="63"/>
      <c r="E25" s="64"/>
      <c r="F25" s="62"/>
      <c r="G25" s="63"/>
      <c r="H25" s="64"/>
      <c r="I25" s="57">
        <f>+IF(F25&gt;0,F25/C25,0)</f>
        <v>0</v>
      </c>
      <c r="J25" s="58"/>
    </row>
    <row r="26" spans="1:11" ht="15.75" x14ac:dyDescent="0.25">
      <c r="A26" s="50" t="s">
        <v>23</v>
      </c>
      <c r="B26" s="51"/>
      <c r="C26" s="51"/>
      <c r="D26" s="51"/>
      <c r="E26" s="51"/>
      <c r="F26" s="51"/>
      <c r="G26" s="51"/>
      <c r="H26" s="51"/>
      <c r="I26" s="51"/>
      <c r="J26" s="52"/>
      <c r="K26" s="1"/>
    </row>
    <row r="27" spans="1:11" x14ac:dyDescent="0.25">
      <c r="A27" s="5"/>
      <c r="B27"/>
      <c r="C27" s="59" t="s">
        <v>49</v>
      </c>
      <c r="D27" s="60"/>
      <c r="E27" s="59" t="s">
        <v>47</v>
      </c>
      <c r="F27" s="60"/>
      <c r="G27" s="59" t="s">
        <v>48</v>
      </c>
      <c r="H27" s="59"/>
      <c r="I27" s="59" t="s">
        <v>24</v>
      </c>
      <c r="J27" s="61"/>
    </row>
    <row r="28" spans="1:11" ht="38.25" x14ac:dyDescent="0.25">
      <c r="A28" s="10" t="s">
        <v>25</v>
      </c>
      <c r="B28" s="11" t="s">
        <v>26</v>
      </c>
      <c r="C28" s="11" t="s">
        <v>38</v>
      </c>
      <c r="D28" s="11" t="s">
        <v>39</v>
      </c>
      <c r="E28" s="11" t="s">
        <v>41</v>
      </c>
      <c r="F28" s="11" t="s">
        <v>42</v>
      </c>
      <c r="G28" s="11" t="s">
        <v>43</v>
      </c>
      <c r="H28" s="11" t="s">
        <v>44</v>
      </c>
      <c r="I28" s="11" t="s">
        <v>45</v>
      </c>
      <c r="J28" s="12" t="s">
        <v>46</v>
      </c>
    </row>
    <row r="29" spans="1:11" ht="72" x14ac:dyDescent="0.25">
      <c r="A29" s="13" t="s">
        <v>77</v>
      </c>
      <c r="B29" s="14" t="s">
        <v>60</v>
      </c>
      <c r="C29" s="15">
        <v>1044</v>
      </c>
      <c r="D29" s="16">
        <v>6000000</v>
      </c>
      <c r="E29" s="16">
        <v>1044</v>
      </c>
      <c r="F29" s="16">
        <v>6000000</v>
      </c>
      <c r="G29" s="17">
        <f t="shared" ref="G29:G30" si="0">49+72+78</f>
        <v>199</v>
      </c>
      <c r="H29" s="16">
        <f t="shared" ref="H29:H30" si="1">915126.6+2073552.5+343383.62</f>
        <v>3332062.72</v>
      </c>
      <c r="I29" s="18">
        <f>IF(G29&gt;0,G29/C29,0)</f>
        <v>0.19061302681992337</v>
      </c>
      <c r="J29" s="19">
        <f>IF(H29&gt;0,H29/D29,0)</f>
        <v>0.55534378666666673</v>
      </c>
    </row>
    <row r="30" spans="1:11" x14ac:dyDescent="0.25">
      <c r="A30" s="20"/>
      <c r="B30" s="21"/>
      <c r="C30" s="22">
        <v>1044</v>
      </c>
      <c r="D30" s="23">
        <v>6000000</v>
      </c>
      <c r="E30" s="23">
        <v>1044</v>
      </c>
      <c r="F30" s="23">
        <v>6000000</v>
      </c>
      <c r="G30" s="24">
        <f t="shared" si="0"/>
        <v>199</v>
      </c>
      <c r="H30" s="23">
        <f t="shared" si="1"/>
        <v>3332062.72</v>
      </c>
      <c r="I30" s="18">
        <f>IF(G30&gt;0,G30/C30,0)</f>
        <v>0.19061302681992337</v>
      </c>
      <c r="J30" s="19">
        <f>IF(H30&gt;0,H30/D30,0)</f>
        <v>0.55534378666666673</v>
      </c>
    </row>
    <row r="31" spans="1:11" ht="15.75" x14ac:dyDescent="0.25">
      <c r="A31" s="35" t="s">
        <v>27</v>
      </c>
      <c r="B31" s="36"/>
      <c r="C31" s="36"/>
      <c r="D31" s="36"/>
      <c r="E31" s="36"/>
      <c r="F31" s="36"/>
      <c r="G31" s="36"/>
      <c r="H31" s="36"/>
      <c r="I31" s="36"/>
      <c r="J31" s="37"/>
    </row>
    <row r="32" spans="1:11" ht="15.75" x14ac:dyDescent="0.25">
      <c r="A32" s="50" t="s">
        <v>28</v>
      </c>
      <c r="B32" s="51"/>
      <c r="C32" s="51"/>
      <c r="D32" s="51"/>
      <c r="E32" s="51"/>
      <c r="F32" s="51"/>
      <c r="G32" s="51"/>
      <c r="H32" s="51"/>
      <c r="I32" s="51"/>
      <c r="J32" s="52"/>
      <c r="K32" s="1"/>
    </row>
    <row r="33" spans="1:11" x14ac:dyDescent="0.25">
      <c r="A33" s="25" t="s">
        <v>29</v>
      </c>
      <c r="B33" s="48" t="s">
        <v>77</v>
      </c>
      <c r="C33" s="48"/>
      <c r="D33" s="48"/>
      <c r="E33" s="48"/>
      <c r="F33" s="48"/>
      <c r="G33" s="48"/>
      <c r="H33" s="48"/>
      <c r="I33" s="48"/>
      <c r="J33" s="49"/>
    </row>
    <row r="34" spans="1:11" ht="46.5" customHeight="1" x14ac:dyDescent="0.25">
      <c r="A34" s="25" t="s">
        <v>30</v>
      </c>
      <c r="B34" s="48" t="s">
        <v>76</v>
      </c>
      <c r="C34" s="48"/>
      <c r="D34" s="48"/>
      <c r="E34" s="48"/>
      <c r="F34" s="48"/>
      <c r="G34" s="48"/>
      <c r="H34" s="48"/>
      <c r="I34" s="48"/>
      <c r="J34" s="49"/>
    </row>
    <row r="35" spans="1:11" ht="85.5" customHeight="1" x14ac:dyDescent="0.25">
      <c r="A35" s="25" t="s">
        <v>31</v>
      </c>
      <c r="B35" s="48" t="s">
        <v>82</v>
      </c>
      <c r="C35" s="48"/>
      <c r="D35" s="48"/>
      <c r="E35" s="48"/>
      <c r="F35" s="48"/>
      <c r="G35" s="48"/>
      <c r="H35" s="48"/>
      <c r="I35" s="48"/>
      <c r="J35" s="49"/>
    </row>
    <row r="36" spans="1:11" ht="68.25" customHeight="1" x14ac:dyDescent="0.25">
      <c r="A36" s="34" t="s">
        <v>32</v>
      </c>
      <c r="B36" s="48" t="s">
        <v>83</v>
      </c>
      <c r="C36" s="48"/>
      <c r="D36" s="48"/>
      <c r="E36" s="48"/>
      <c r="F36" s="48"/>
      <c r="G36" s="48"/>
      <c r="H36" s="48"/>
      <c r="I36" s="48"/>
      <c r="J36" s="49"/>
    </row>
    <row r="37" spans="1:11" ht="15.75" x14ac:dyDescent="0.25">
      <c r="A37" s="35" t="s">
        <v>33</v>
      </c>
      <c r="B37" s="36"/>
      <c r="C37" s="36"/>
      <c r="D37" s="36"/>
      <c r="E37" s="36"/>
      <c r="F37" s="36"/>
      <c r="G37" s="36"/>
      <c r="H37" s="36"/>
      <c r="I37" s="36"/>
      <c r="J37" s="37"/>
    </row>
    <row r="38" spans="1:11" ht="15.75" x14ac:dyDescent="0.25">
      <c r="A38" s="38" t="s">
        <v>34</v>
      </c>
      <c r="B38" s="39"/>
      <c r="C38" s="39"/>
      <c r="D38" s="39"/>
      <c r="E38" s="39"/>
      <c r="F38" s="39"/>
      <c r="G38" s="39"/>
      <c r="H38" s="39"/>
      <c r="I38" s="39"/>
      <c r="J38" s="40"/>
      <c r="K38" s="1"/>
    </row>
    <row r="39" spans="1:11" ht="27.75" customHeight="1" x14ac:dyDescent="0.25">
      <c r="A39" s="41"/>
      <c r="B39" s="42"/>
      <c r="C39" s="42"/>
      <c r="D39" s="42"/>
      <c r="E39" s="42"/>
      <c r="F39" s="42"/>
      <c r="G39" s="42"/>
      <c r="H39" s="42"/>
      <c r="I39" s="42"/>
      <c r="J39" s="43"/>
    </row>
    <row r="40" spans="1:11" ht="27.75" customHeight="1" x14ac:dyDescent="0.25">
      <c r="A40" s="31"/>
      <c r="B40" s="31"/>
      <c r="C40" s="31"/>
      <c r="D40" s="31"/>
      <c r="E40" s="31"/>
      <c r="F40" s="31"/>
      <c r="G40" s="31"/>
      <c r="H40" s="31"/>
      <c r="I40" s="31"/>
      <c r="J40" s="31"/>
    </row>
    <row r="41" spans="1:11" ht="30.75" customHeight="1" x14ac:dyDescent="0.25">
      <c r="A41" s="44" t="s">
        <v>40</v>
      </c>
      <c r="B41" s="44"/>
      <c r="C41" s="44"/>
      <c r="D41" s="44"/>
      <c r="E41" s="44"/>
      <c r="F41" s="44"/>
      <c r="G41" s="44"/>
      <c r="H41" s="44"/>
      <c r="I41" s="44"/>
      <c r="J41" s="44"/>
    </row>
  </sheetData>
  <mergeCells count="48">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38:J38"/>
    <mergeCell ref="A39:J39"/>
    <mergeCell ref="A41:J41"/>
    <mergeCell ref="A32:J32"/>
    <mergeCell ref="B33:J33"/>
    <mergeCell ref="B34:J34"/>
    <mergeCell ref="B35:J35"/>
    <mergeCell ref="B36:J36"/>
    <mergeCell ref="A37:J37"/>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3:J33"/>
    <dataValidation allowBlank="1" showInputMessage="1" showErrorMessage="1" prompt="¿En qué consiste el producto? su objetivo" sqref="B34:J34"/>
    <dataValidation allowBlank="1" showInputMessage="1" showErrorMessage="1" prompt="1. Describir lo plasmado en el presupuesto_x000a_2. Describir lo alcanzado en términos financieros y de producción " sqref="B35:J35"/>
    <dataValidation allowBlank="1" showInputMessage="1" showErrorMessage="1" prompt="De existir desvío, explicar razones." sqref="B36:J36"/>
    <dataValidation allowBlank="1" showInputMessage="1" showErrorMessage="1" prompt="Oportunidades de mejora identificadas" sqref="A39:J40"/>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B30"/>
    <dataValidation allowBlank="1" showInputMessage="1" showErrorMessage="1" prompt="Meta anual del indicador" sqref="C28:C30 E28"/>
    <dataValidation allowBlank="1" showInputMessage="1" showErrorMessage="1" prompt="Monto presupuestado para el producto" sqref="D28:D30 E29:F30 F28"/>
    <dataValidation allowBlank="1" showInputMessage="1" showErrorMessage="1" prompt="Meta alcanzada en el trimestre" sqref="G28:G30"/>
    <dataValidation allowBlank="1" showInputMessage="1" showErrorMessage="1" prompt="Monto ejecutado en el trimestre" sqref="H28:H30"/>
  </dataValidations>
  <pageMargins left="0.7" right="0.7" top="0.75" bottom="0.75" header="0.3" footer="0.3"/>
  <pageSetup scale="65"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Fiscalización, Riesgo y Lavado</vt:lpstr>
      <vt:lpstr>Asistencia Técnica</vt:lpstr>
      <vt:lpstr>Educación Inicial</vt:lpstr>
      <vt:lpstr>Promocion e incorp.Coop.</vt:lpstr>
      <vt:lpstr>'Asistencia Técnica'!Área_de_impresión</vt:lpstr>
      <vt:lpstr>'Educación Inicial'!Área_de_impresión</vt:lpstr>
      <vt:lpstr>'Fiscalización, Riesgo y Lavado'!Área_de_impresión</vt:lpstr>
      <vt:lpstr>'Promocion e incorp.Coop.'!Área_de_impresión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Clara Elena Morán Cruz</cp:lastModifiedBy>
  <cp:lastPrinted>2022-11-11T17:10:35Z</cp:lastPrinted>
  <dcterms:created xsi:type="dcterms:W3CDTF">2021-03-22T15:50:10Z</dcterms:created>
  <dcterms:modified xsi:type="dcterms:W3CDTF">2023-04-21T13:02:19Z</dcterms:modified>
  <cp:contentStatus/>
</cp:coreProperties>
</file>