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moran\Desktop\2023\PRESUPUESTO-2023\PRODUCTOS -2023\"/>
    </mc:Choice>
  </mc:AlternateContent>
  <bookViews>
    <workbookView xWindow="0" yWindow="0" windowWidth="20490" windowHeight="6555" firstSheet="1" activeTab="3"/>
  </bookViews>
  <sheets>
    <sheet name="Fiscalización, Riesgo y Lavado" sheetId="1" r:id="rId1"/>
    <sheet name="Asistencia Técnica" sheetId="2" r:id="rId2"/>
    <sheet name="Educación Inicial y Promocion" sheetId="6" r:id="rId3"/>
    <sheet name="Promocion e incorp.Coop." sheetId="7" r:id="rId4"/>
  </sheets>
  <externalReferences>
    <externalReference r:id="rId5"/>
  </externalReferences>
  <definedNames>
    <definedName name="_xlnm.Print_Area" localSheetId="1">'Asistencia Técnica'!$A$1:$J$50</definedName>
    <definedName name="_xlnm.Print_Area" localSheetId="2">'Educación Inicial y Promocion'!$A$1:$J$48</definedName>
    <definedName name="_xlnm.Print_Area" localSheetId="0">'Fiscalización, Riesgo y Lavado'!$A$1:$J$50</definedName>
    <definedName name="_xlnm.Print_Area" localSheetId="3">'Promocion e incorp.Coop.'!$A$1:$J$49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7" l="1"/>
  <c r="B45" i="7"/>
  <c r="B44" i="7"/>
  <c r="B46" i="6"/>
  <c r="B45" i="6"/>
  <c r="B44" i="6"/>
  <c r="B46" i="2"/>
  <c r="B45" i="2"/>
  <c r="B44" i="2"/>
  <c r="J29" i="7" l="1"/>
  <c r="I29" i="7"/>
  <c r="I25" i="7"/>
  <c r="C16" i="7"/>
  <c r="J29" i="6"/>
  <c r="I29" i="6"/>
  <c r="I25" i="6"/>
  <c r="C16" i="6"/>
  <c r="J29" i="2" l="1"/>
  <c r="I29" i="2"/>
  <c r="I25" i="2"/>
  <c r="C16" i="2"/>
  <c r="I25" i="1" l="1"/>
  <c r="J29" i="1"/>
  <c r="I29" i="1"/>
  <c r="C16" i="1"/>
</calcChain>
</file>

<file path=xl/sharedStrings.xml><?xml version="1.0" encoding="utf-8"?>
<sst xmlns="http://schemas.openxmlformats.org/spreadsheetml/2006/main" count="291" uniqueCount="90">
  <si>
    <t>Código</t>
  </si>
  <si>
    <t>Documento Relacionado</t>
  </si>
  <si>
    <t>Fecha Versión</t>
  </si>
  <si>
    <t>Versión</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</si>
  <si>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</si>
  <si>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</si>
  <si>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</si>
  <si>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</si>
  <si>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</si>
  <si>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</si>
  <si>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</si>
  <si>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</si>
  <si>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</si>
  <si>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</si>
  <si>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</si>
  <si>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</si>
  <si>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</si>
  <si>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</si>
  <si>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</si>
  <si>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</si>
  <si>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</si>
  <si>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</si>
  <si>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</si>
  <si>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</si>
  <si>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</si>
  <si>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</si>
  <si>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</si>
  <si>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</si>
  <si>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</si>
  <si>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</si>
  <si>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</si>
  <si>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</si>
  <si>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</si>
  <si>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</si>
  <si>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</si>
  <si>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</si>
  <si>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</si>
  <si>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</si>
  <si>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</si>
  <si>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</si>
  <si>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</si>
  <si>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</si>
  <si>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</si>
  <si>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</si>
  <si>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</si>
  <si>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</si>
  <si>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</si>
  <si>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</si>
  <si>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5143 INSTITUTO DE  DESARROLLO Y CREDITO COOPERATIVO (IDECOOP)</t>
  </si>
  <si>
    <t>01</t>
  </si>
  <si>
    <t>0001</t>
  </si>
  <si>
    <t>Institución comprometida a fomentar y desarrollar el cooperativismo: regular, fiscalizar, educar, financiar y promover con valores éticos la economía social y solidaria en la República Dominicana.</t>
  </si>
  <si>
    <t>Ser referente en desarrollo del modelo económico cooperativo con efectivas prácticas de gestión y regulación.</t>
  </si>
  <si>
    <t xml:space="preserve">DESARROLLO INSTITUCIONAL </t>
  </si>
  <si>
    <t>Administracion Publica Transparente, eficiente y orientada</t>
  </si>
  <si>
    <t>Informes publicados referente a la cantidad Cooperativas inspeccionadas y certificaciones emitidas</t>
  </si>
  <si>
    <t>Cooperativas reciben asistencias técnicas</t>
  </si>
  <si>
    <t>Informes publicados referente a la cantidad de Cooperativas 
supervisadas</t>
  </si>
  <si>
    <t>5143  INSTITUTO DE  DESARROLLO Y CREDITO COOPERATIVO (IDECOOP)</t>
  </si>
  <si>
    <t>FOMENTO Y DESARROLLO COOPERATIVO</t>
  </si>
  <si>
    <t>Este programa es el responsable de formar y fortalecer cooperativas a traves de la promocion movimiento cooperativo nacional.</t>
  </si>
  <si>
    <t>El Sector Cooperativo Nacional</t>
  </si>
  <si>
    <t>Mejoramiento sostenido de las competencias y gestion de movimiento cooperativo nacional.</t>
  </si>
  <si>
    <t>Fomento y Desarrollo Cooperativo</t>
  </si>
  <si>
    <t>Supervisión y Fiscalización,  supervision de Riesgo y Prevención de Lavado de Activos</t>
  </si>
  <si>
    <t>COOPERATIVAS CON PROCESOS DE SUPERVISION Y FISCALIZACION PROACTIVOS</t>
  </si>
  <si>
    <t>Documentos en los que se presentan y analizan las cantidad de Cooperativas que recibieron asesorias tecnicas</t>
  </si>
  <si>
    <t>cooperativas y grupos de interés reciben actividades educativas</t>
  </si>
  <si>
    <t>Documentos en los que se presentan y analizan la implementación de programas de fortalecimiento para educacion inicial para grupos cooperativos y educación continua para cooperativas incorporadas
supervisadas</t>
  </si>
  <si>
    <t>Informes publicados referente a implementacion programa de fortalecimiento a las estructuras educactivas de las cooperativas
supervisadas</t>
  </si>
  <si>
    <t xml:space="preserve">Documentos que se presentan y analizan las certificaciones y decretos de incorporación emitidos </t>
  </si>
  <si>
    <t>Cooperativas reciben certificación para su creación e incorporación</t>
  </si>
  <si>
    <t>Instalación del sistema contable que poseen las cooperativas, verificacion de los sistemas contables, supervición de los controles, acompañmientos al Presidente Adiministrador para las intervenciones.</t>
  </si>
  <si>
    <t>Mediante el plan de educación inicial que se impartió a las cooperativas en procesos de formación, logramos educar sobre los principios básicos y filosóficos del cooperativismo, siendo este el objetivo fundamental, así como la revisión de los protocolos a seguir para completar expediente requerido para incorporación de cooperativas. Los grupos educados adquirieron los conocimientos necesarios para poder constituirse como una empresa social y solidaria a fin de mejorar su calidad de vida. Esto genera un impacto sobre 1,065 personas de manera directa y 5,325 beneficiarios indirectos, esto fue realizado a través de los 12 centros regionales a nivel nacional.</t>
  </si>
  <si>
    <t xml:space="preserve">En el proceso educativo inicial, en ocasiones se generan inconvenientes ya que a veces los cooperativistas no se ponen de acuerdo y cancelan por realidades propias de ellos, así como en otras ocasiones se cancela una actividad por falta de logística interna o poca disponibilidad de recurso humano. </t>
  </si>
  <si>
    <t xml:space="preserve">Mediante el plan de Incorporación de cooperativas que se implementa en la institución, logramos incorporar cooperativas 111 cooperativas de varias tipologías (agropecuarias, producción y trabajo, así como ahorro y crédito). Este valor representa un 139% de ejecución del 1er trimestre.  Con esta incorporación se benefician de manera directa 2,715 personas, así como 13,575 de manera indirecta.
</t>
  </si>
  <si>
    <t xml:space="preserve">En el proceso incorporación, en ocasiones se generan inconvenientes ya que a veces los grupos en formación no se ponen de acuerdo y cancelan las actividades, no entrega la información correcta o a tiempo, así como en otras ocasiones se cancela una actividad por falta de logística interna o poca disponibilidad de recurso humano. </t>
  </si>
  <si>
    <t xml:space="preserve">Emisisón de Certificados, conocimiento de la situaciación  operativos de las cooperativas visitadas, reuniones con directores de cooperativas con la finalidad de aclarar las situaciones con los Estados Financieros. Se fomento la cultura  de cumplimiento en todas las cooperativas en cuanto al riesgo y prevencion de lavado de activos.                                                      </t>
  </si>
  <si>
    <t>Cooperativas y Grupos de Interes reciben actividades Educativas</t>
  </si>
  <si>
    <t>Presupuesto Aprobado:</t>
  </si>
  <si>
    <t>Total Devengado:</t>
  </si>
  <si>
    <t>Presupuesto Modificado:</t>
  </si>
  <si>
    <t>Directora de Planificacion y Desarrollo</t>
  </si>
  <si>
    <t>Teresita Gonzalez</t>
  </si>
  <si>
    <t>Documentos en los que se presentan y analizan las mediciones oficiales para garantizar el correcto funcionamiento y desarrollo del sector cooperativo, mediante la fiscalización. Asesoría técnica y la capacitación.
A la vez se realizan supervisión Ex-Situ, se realizan capacitaciones a cooperativas en formacion en materia de riesgo.</t>
  </si>
  <si>
    <t>Programación Trimestral                                                                                             3er Trimestre</t>
  </si>
  <si>
    <t>Ejecución Trimestral                                                                                    3er Trimestre</t>
  </si>
  <si>
    <t>No hubo causa del desvio, al contrario sobre pasamos las metas.</t>
  </si>
  <si>
    <t>Informe de Evaluación Trimestral Julio-Septiembre 2023 de las Metas Físicas-Financieras</t>
  </si>
  <si>
    <t>las causas por las cuales no se llegaron a las metas fueron por diversos motivos, como lo fueron las diferentes cancelaciones de las cooperativas el dia de visitarlas, transporte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</si>
</sst>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dd/mm/yyyy;@"/>
    <numFmt numFmtId="165" formatCode="[$-10409]#,##0;\-#,##0"/>
    <numFmt numFmtId="166" formatCode="[$-10409]#,##0.00;\-#,##0.00"/>
    <numFmt numFmtId="167" formatCode="[$-10409]0.00%"/>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sz val="11"/>
      <name val="Berlin Sans FB Demi"/>
      <family val="2"/>
    </font>
    <font>
      <sz val="11"/>
      <name val="Berlin Sans FB Demi"/>
      <family val="2"/>
    </font>
    <font>
      <b/>
      <sz val="10"/>
      <name val="Berlin Sans FB Demi"/>
      <family val="2"/>
    </font>
    <font>
      <sz val="10"/>
      <name val="Berlin Sans FB Demi"/>
      <family val="2"/>
    </font>
    <font>
      <b/>
      <sz val="9"/>
      <name val="Berlin Sans FB Demi"/>
      <family val="2"/>
    </font>
    <font>
      <sz val="9"/>
      <name val="Berlin Sans FB Demi"/>
      <family val="2"/>
    </font>
    <font>
      <b/>
      <sz val="9"/>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8">
    <xf numFmtId="0" fontId="0" fillId="0" borderId="0" xfId="0"/>
    <xf numFmtId="0" fontId="0" fillId="0" borderId="0" xfId="0" applyProtection="1">
      <protection locked="0"/>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8" fillId="0" borderId="17" xfId="0" applyFont="1" applyBorder="1" applyAlignment="1">
      <alignment vertical="center"/>
    </xf>
    <xf numFmtId="0" fontId="0" fillId="0" borderId="17" xfId="0" applyBorder="1"/>
    <xf numFmtId="0" fontId="10" fillId="0" borderId="0" xfId="0" applyFont="1" applyProtection="1">
      <protection locked="0"/>
    </xf>
    <xf numFmtId="0" fontId="9" fillId="6" borderId="19" xfId="0" applyFont="1" applyFill="1" applyBorder="1" applyAlignment="1">
      <alignment horizontal="center" vertical="center"/>
    </xf>
    <xf numFmtId="0" fontId="9" fillId="0" borderId="19" xfId="0" applyFont="1" applyBorder="1" applyAlignment="1" applyProtection="1">
      <alignment horizontal="center" vertical="center" wrapText="1"/>
      <protection locked="0"/>
    </xf>
    <xf numFmtId="0" fontId="8"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0" fontId="16" fillId="0" borderId="34" xfId="0" applyFont="1" applyBorder="1" applyAlignment="1" applyProtection="1">
      <alignment vertical="top" wrapText="1"/>
      <protection locked="0"/>
    </xf>
    <xf numFmtId="165" fontId="16" fillId="0" borderId="34" xfId="0" applyNumberFormat="1" applyFont="1" applyBorder="1" applyAlignment="1" applyProtection="1">
      <alignment horizontal="center" vertical="center" wrapText="1" readingOrder="1"/>
      <protection locked="0"/>
    </xf>
    <xf numFmtId="166" fontId="16" fillId="0" borderId="34" xfId="0" applyNumberFormat="1" applyFont="1" applyBorder="1" applyAlignment="1" applyProtection="1">
      <alignment horizontal="center" vertical="center" wrapText="1" readingOrder="1"/>
      <protection locked="0"/>
    </xf>
    <xf numFmtId="165" fontId="16" fillId="0" borderId="34" xfId="0" applyNumberFormat="1" applyFont="1" applyBorder="1" applyAlignment="1" applyProtection="1">
      <alignment horizontal="center" vertical="center" wrapText="1"/>
      <protection locked="0"/>
    </xf>
    <xf numFmtId="0" fontId="8"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9" fillId="6" borderId="19" xfId="0" applyFont="1" applyFill="1" applyBorder="1" applyAlignment="1">
      <alignment horizontal="center" vertical="center" wrapText="1"/>
    </xf>
    <xf numFmtId="0" fontId="21" fillId="0" borderId="0" xfId="0" applyFont="1" applyBorder="1" applyAlignment="1" applyProtection="1">
      <alignment horizontal="left" vertical="center" wrapText="1"/>
      <protection locked="0"/>
    </xf>
    <xf numFmtId="164" fontId="5" fillId="0" borderId="12" xfId="0" applyNumberFormat="1" applyFont="1" applyFill="1" applyBorder="1" applyAlignment="1">
      <alignment horizontal="center" vertical="center" wrapText="1"/>
    </xf>
    <xf numFmtId="0" fontId="5" fillId="0" borderId="13" xfId="0" applyFont="1" applyFill="1" applyBorder="1" applyAlignment="1">
      <alignment horizontal="center" vertical="center" wrapText="1"/>
    </xf>
    <xf numFmtId="0" fontId="8" fillId="9" borderId="17" xfId="0" applyFont="1" applyFill="1" applyBorder="1" applyAlignment="1" applyProtection="1">
      <alignment vertical="center" wrapText="1"/>
      <protection locked="0"/>
    </xf>
    <xf numFmtId="0" fontId="13" fillId="0" borderId="0" xfId="0" applyFont="1" applyProtection="1">
      <protection locked="0"/>
    </xf>
    <xf numFmtId="0" fontId="13" fillId="0" borderId="22" xfId="0" applyFont="1" applyBorder="1" applyProtection="1">
      <protection locked="0"/>
    </xf>
    <xf numFmtId="43" fontId="10" fillId="0" borderId="22" xfId="1" applyFont="1" applyFill="1" applyBorder="1" applyAlignment="1" applyProtection="1">
      <alignment vertical="center" wrapText="1" readingOrder="1"/>
      <protection locked="0"/>
    </xf>
    <xf numFmtId="43" fontId="10" fillId="0" borderId="22" xfId="1" applyFont="1" applyBorder="1" applyProtection="1">
      <protection locked="0"/>
    </xf>
    <xf numFmtId="0" fontId="29" fillId="0" borderId="22" xfId="0" applyFont="1" applyBorder="1" applyProtection="1">
      <protection locked="0"/>
    </xf>
    <xf numFmtId="43" fontId="16" fillId="0" borderId="22" xfId="1" applyFont="1" applyFill="1" applyBorder="1" applyAlignment="1" applyProtection="1">
      <alignment vertical="center" wrapText="1" readingOrder="1"/>
      <protection locked="0"/>
    </xf>
    <xf numFmtId="43" fontId="16" fillId="0" borderId="22" xfId="1" applyFont="1" applyBorder="1" applyProtection="1">
      <protection locked="0"/>
    </xf>
    <xf numFmtId="0" fontId="18" fillId="0" borderId="0" xfId="0" applyFont="1" applyProtection="1">
      <protection locked="0"/>
    </xf>
    <xf numFmtId="39" fontId="10" fillId="0" borderId="0" xfId="1" applyNumberFormat="1" applyFont="1" applyFill="1" applyBorder="1" applyAlignment="1" applyProtection="1">
      <alignment vertical="center" wrapText="1" readingOrder="1"/>
      <protection locked="0"/>
    </xf>
    <xf numFmtId="0" fontId="10" fillId="0" borderId="0" xfId="0" applyFont="1" applyBorder="1" applyProtection="1">
      <protection locked="0"/>
    </xf>
    <xf numFmtId="0" fontId="24" fillId="0" borderId="0" xfId="0" applyFont="1" applyAlignment="1" applyProtection="1">
      <alignment horizontal="center"/>
      <protection locked="0"/>
    </xf>
    <xf numFmtId="0" fontId="23" fillId="0" borderId="39" xfId="0" applyFont="1" applyBorder="1" applyAlignment="1" applyProtection="1">
      <alignment horizontal="center"/>
      <protection locked="0"/>
    </xf>
    <xf numFmtId="0" fontId="9"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6" fillId="4" borderId="17" xfId="0" applyFont="1" applyFill="1" applyBorder="1" applyAlignment="1">
      <alignment horizontal="left" vertical="center"/>
    </xf>
    <xf numFmtId="0" fontId="6" fillId="4" borderId="0" xfId="0" applyFont="1" applyFill="1" applyAlignment="1">
      <alignment horizontal="left" vertical="center"/>
    </xf>
    <xf numFmtId="0" fontId="6" fillId="4" borderId="18" xfId="0" applyFont="1" applyFill="1" applyBorder="1" applyAlignment="1">
      <alignment horizontal="left" vertical="center"/>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11" fillId="6" borderId="22"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13" fillId="6" borderId="38" xfId="0" applyFont="1" applyFill="1" applyBorder="1" applyAlignment="1">
      <alignment horizontal="center" vertical="center" wrapText="1" readingOrder="1"/>
    </xf>
    <xf numFmtId="0" fontId="14" fillId="8" borderId="28" xfId="0" applyFont="1" applyFill="1" applyBorder="1" applyAlignment="1">
      <alignment horizontal="center" vertical="center" wrapText="1" readingOrder="1"/>
    </xf>
    <xf numFmtId="0" fontId="10" fillId="6" borderId="28" xfId="0" applyFont="1" applyFill="1" applyBorder="1" applyAlignment="1">
      <alignment vertical="top" wrapText="1"/>
    </xf>
    <xf numFmtId="0" fontId="10" fillId="6" borderId="29" xfId="0" applyFont="1" applyFill="1" applyBorder="1" applyAlignment="1">
      <alignment vertical="top" wrapText="1"/>
    </xf>
    <xf numFmtId="39" fontId="10" fillId="0" borderId="25" xfId="1" applyNumberFormat="1" applyFont="1" applyFill="1" applyBorder="1" applyAlignment="1" applyProtection="1">
      <alignment horizontal="center" vertical="center" wrapText="1" readingOrder="1"/>
      <protection locked="0"/>
    </xf>
    <xf numFmtId="39" fontId="10" fillId="0" borderId="38" xfId="1" applyNumberFormat="1" applyFont="1" applyFill="1" applyBorder="1" applyAlignment="1" applyProtection="1">
      <alignment horizontal="center" vertical="center" wrapText="1" readingOrder="1"/>
      <protection locked="0"/>
    </xf>
    <xf numFmtId="39" fontId="10" fillId="0" borderId="24" xfId="1" applyNumberFormat="1" applyFont="1" applyFill="1" applyBorder="1" applyAlignment="1" applyProtection="1">
      <alignment horizontal="center" vertical="center" wrapText="1" readingOrder="1"/>
      <protection locked="0"/>
    </xf>
    <xf numFmtId="0" fontId="7" fillId="5" borderId="17" xfId="0" applyFont="1" applyFill="1" applyBorder="1" applyAlignment="1">
      <alignment horizontal="left" vertical="center" wrapText="1"/>
    </xf>
    <xf numFmtId="0" fontId="7" fillId="5" borderId="0" xfId="0" applyFont="1" applyFill="1" applyAlignment="1">
      <alignment horizontal="left" vertical="center" wrapText="1"/>
    </xf>
    <xf numFmtId="0" fontId="7" fillId="5" borderId="18" xfId="0" applyFont="1" applyFill="1" applyBorder="1" applyAlignment="1">
      <alignment horizontal="left" vertical="center" wrapText="1"/>
    </xf>
    <xf numFmtId="0" fontId="21" fillId="0" borderId="35"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0" borderId="0" xfId="0" applyFont="1" applyFill="1" applyAlignment="1" applyProtection="1">
      <alignment horizontal="left" vertical="center" wrapText="1"/>
      <protection locked="0"/>
    </xf>
    <xf numFmtId="0" fontId="21" fillId="0" borderId="18" xfId="0" applyFont="1" applyFill="1" applyBorder="1" applyAlignment="1" applyProtection="1">
      <alignment horizontal="left" vertical="center" wrapText="1"/>
      <protection locked="0"/>
    </xf>
    <xf numFmtId="39" fontId="10" fillId="0" borderId="27" xfId="1" applyNumberFormat="1" applyFont="1" applyFill="1" applyBorder="1" applyAlignment="1" applyProtection="1">
      <alignment horizontal="center" vertical="center" wrapText="1" readingOrder="1"/>
      <protection locked="0"/>
    </xf>
    <xf numFmtId="39" fontId="10" fillId="0" borderId="28" xfId="1" applyNumberFormat="1" applyFont="1" applyFill="1" applyBorder="1" applyAlignment="1" applyProtection="1">
      <alignment horizontal="center" vertical="center" wrapText="1" readingOrder="1"/>
      <protection locked="0"/>
    </xf>
    <xf numFmtId="10" fontId="10" fillId="7" borderId="28" xfId="2" applyNumberFormat="1" applyFont="1" applyFill="1" applyBorder="1" applyAlignment="1" applyProtection="1">
      <alignment horizontal="center" vertical="center" wrapText="1" readingOrder="1"/>
    </xf>
    <xf numFmtId="10" fontId="10" fillId="7" borderId="29" xfId="2" applyNumberFormat="1" applyFont="1" applyFill="1" applyBorder="1" applyAlignment="1" applyProtection="1">
      <alignment horizontal="center" vertical="center" wrapText="1" readingOrder="1"/>
    </xf>
    <xf numFmtId="0" fontId="27" fillId="0" borderId="39" xfId="0" applyFont="1" applyBorder="1" applyAlignment="1" applyProtection="1">
      <alignment horizontal="center"/>
      <protection locked="0"/>
    </xf>
    <xf numFmtId="0" fontId="28" fillId="0" borderId="0" xfId="0" applyFont="1" applyAlignment="1" applyProtection="1">
      <alignment horizontal="center"/>
      <protection locked="0"/>
    </xf>
    <xf numFmtId="0" fontId="20" fillId="0" borderId="0" xfId="0" applyFont="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26" fillId="0" borderId="0" xfId="0" applyFont="1" applyAlignment="1" applyProtection="1">
      <alignment horizontal="center"/>
      <protection locked="0"/>
    </xf>
    <xf numFmtId="0" fontId="25" fillId="0" borderId="39" xfId="0" applyFont="1" applyBorder="1" applyAlignment="1" applyProtection="1">
      <alignment horizontal="center"/>
      <protection locked="0"/>
    </xf>
    <xf numFmtId="3" fontId="16" fillId="0" borderId="28" xfId="0" applyNumberFormat="1" applyFont="1" applyBorder="1" applyAlignment="1" applyProtection="1">
      <alignment horizontal="center" vertical="center" wrapText="1" readingOrder="1"/>
      <protection locked="0"/>
    </xf>
  </cellXfs>
  <cellStyles count="3">
    <cellStyle name="Millares" xfId="1" builtinId="3"/>
    <cellStyle name="Normal" xfId="0" builtinId="0"/>
    <cellStyle name="Porcentaje" xfId="2" builtinId="5"/>
  </cellStyles>
  <dxfs count="60">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colors>
    <mruColors>
      <color rgb="FF69D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D13" t="str">
            <v>1.3.2</v>
          </cell>
          <cell r="E13" t="str">
            <v>Promover la consolidación del sistema electoral y de partidos políticos para garantizar la actuación responsable, democrática y transparente de los actores e instituciones del sistema político</v>
          </cell>
        </row>
        <row r="14">
          <cell r="D14" t="str">
            <v>1.3.3</v>
          </cell>
          <cell r="E14" t="str">
            <v>Fortalecer las capacidades de control y fiscalización del Congreso Nacional para proteger los recursos públicos y asegurar su uso eficiente, eficaz y transparente</v>
          </cell>
        </row>
        <row r="15">
          <cell r="D15" t="str">
            <v>1.4.1</v>
          </cell>
          <cell r="E15" t="str">
            <v>Garantizar la defensa de los intereses nacionales en los espacios terrestre, marítimo y aéreo</v>
          </cell>
        </row>
        <row r="16">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D17" t="str">
            <v>2.1.1</v>
          </cell>
          <cell r="E17" t="str">
            <v>Implantar y garantizar un sistema educativo nacional de calidad</v>
          </cell>
        </row>
        <row r="18">
          <cell r="D18" t="str">
            <v>2.1.2</v>
          </cell>
          <cell r="E18" t="str">
            <v>Universalizar la educación desde el nivel inicial hasta completar el nivel medio</v>
          </cell>
        </row>
        <row r="19">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D20" t="str">
            <v>2.2.2</v>
          </cell>
          <cell r="E20" t="str">
            <v>Universalizar el aseguramiento en salud para garantizar el acceso a servicios de salud y reducir el gasto de bolsillo</v>
          </cell>
        </row>
        <row r="21">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D22" t="str">
            <v>2.3.1</v>
          </cell>
          <cell r="E22" t="str">
            <v>Construir una cultura de igualdad y equidad entre hombres y mujeres</v>
          </cell>
        </row>
        <row r="23">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D24" t="str">
            <v>2.3.3</v>
          </cell>
          <cell r="E24" t="str">
            <v>Disminuir la pobreza mediante un efectivo y eficiente sistema de protección social, que tome en cuenta las necesidades y vulnerabilidades a lo largo del ciclo de vida</v>
          </cell>
        </row>
        <row r="25">
          <cell r="D25" t="str">
            <v>2.3.4</v>
          </cell>
          <cell r="E25" t="str">
            <v>Proteger a los niños, niñas, adolescentes y jóvenes desde la primera infancia para propiciar su desarrollo integral e inclusión social</v>
          </cell>
        </row>
        <row r="26">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8:J30" totalsRowShown="0" headerRowDxfId="59" dataDxfId="57" headerRowBorderDxfId="58" tableBorderDxfId="56" totalsRowBorderDxfId="55">
  <tableColumns count="10">
    <tableColumn id="1" name="Producto" dataDxfId="54"/>
    <tableColumn id="2" name="Indicador" dataDxfId="53"/>
    <tableColumn id="3" name="Física_x000a_(A)" dataDxfId="52"/>
    <tableColumn id="4" name="Financiera_x000a_(B)" dataDxfId="51"/>
    <tableColumn id="9" name="Física_x000a_(C)" dataDxfId="50">
      <calculatedColumnFormula>175*4</calculatedColumnFormula>
    </tableColumn>
    <tableColumn id="10" name="Financiera_x000a_(D)" dataDxfId="49">
      <calculatedColumnFormula>1500000*4</calculatedColumnFormula>
    </tableColumn>
    <tableColumn id="5" name="Física _x000a_(E)" dataDxfId="48">
      <calculatedColumnFormula>23+51+35</calculatedColumnFormula>
    </tableColumn>
    <tableColumn id="6" name="Financiera _x000a_ (F)" dataDxfId="47">
      <calculatedColumnFormula>1614752.72+2364399.07+1471240.66</calculatedColumnFormula>
    </tableColumn>
    <tableColumn id="7" name="Física _x000a_(%)_x000a_ G=E/C" dataDxfId="46">
      <calculatedColumnFormula>IF(G29&gt;0,G29/C29,0)</calculatedColumnFormula>
    </tableColumn>
    <tableColumn id="8" name="Financiero _x000a_(%) _x000a_H=F/D" dataDxfId="45">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2" name="Tabla13" displayName="Tabla13" ref="A28:J30"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tableColumn id="9" name="Física_x000a_(C)" dataDxfId="35"/>
    <tableColumn id="10" name="Financiera_x000a_(D)" dataDxfId="34"/>
    <tableColumn id="5" name="Física _x000a_(E)" dataDxfId="33">
      <calculatedColumnFormula>49+72+78</calculatedColumnFormula>
    </tableColumn>
    <tableColumn id="6" name="Financiera _x000a_ (F)" dataDxfId="32">
      <calculatedColumnFormula>915126.6+2073552.5+343383.62</calculatedColumnFormula>
    </tableColumn>
    <tableColumn id="7" name="Física _x000a_(%)_x000a_ G=E/C" dataDxfId="31">
      <calculatedColumnFormula>IF(G29&gt;0,G29/C29,0)</calculatedColumnFormula>
    </tableColumn>
    <tableColumn id="8" name="Financiero _x000a_(%) _x000a_H=F/D" dataDxfId="30">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3" name="Tabla134" displayName="Tabla134" ref="A28:J30"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calculatedColumnFormula>49+72+78</calculatedColumnFormula>
    </tableColumn>
    <tableColumn id="6" name="Financiera _x000a_ (F)" dataDxfId="17">
      <calculatedColumnFormula>915126.6+2073552.5+343383.62</calculatedColumnFormula>
    </tableColumn>
    <tableColumn id="7" name="Física _x000a_(%)_x000a_ G=E/C" dataDxfId="16">
      <calculatedColumnFormula>IF(G29&gt;0,G29/C29,0)</calculatedColumnFormula>
    </tableColumn>
    <tableColumn id="8" name="Financiero _x000a_(%) _x000a_H=F/D" dataDxfId="15">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4" name="Tabla1345" displayName="Tabla1345" ref="A28:J30"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calculatedColumnFormula>49+72+78</calculatedColumnFormula>
    </tableColumn>
    <tableColumn id="6" name="Financiera _x000a_ (F)" dataDxfId="2">
      <calculatedColumnFormula>915126.6+2073552.5+343383.62</calculatedColumnFormula>
    </tableColumn>
    <tableColumn id="7" name="Física _x000a_(%)_x000a_ G=E/C" dataDxfId="1">
      <calculatedColumnFormula>IF(G29&gt;0,G29/C29,0)</calculatedColumnFormula>
    </tableColumn>
    <tableColumn id="8"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O48"/>
  <sheetViews>
    <sheetView view="pageBreakPreview" topLeftCell="A37" zoomScale="98" zoomScaleNormal="85" zoomScaleSheetLayoutView="98" workbookViewId="0">
      <selection activeCell="B36" sqref="B36:J36"/>
    </sheetView>
  </sheetViews>
  <sheetFormatPr baseColWidth="10" defaultColWidth="11.42578125" defaultRowHeight="15" x14ac:dyDescent="0.25"/>
  <cols>
    <col min="1" max="1" width="23" style="6" customWidth="1"/>
    <col min="2" max="2" width="20.7109375" style="6" customWidth="1"/>
    <col min="3" max="3" width="12.7109375" style="6" customWidth="1"/>
    <col min="4" max="4" width="13.7109375" style="6" bestFit="1" customWidth="1"/>
    <col min="5" max="10" width="12.7109375" style="6" customWidth="1"/>
    <col min="11" max="11" width="11.42578125" style="6"/>
  </cols>
  <sheetData>
    <row r="1" spans="1:11" ht="21.75" customHeight="1" thickBot="1" x14ac:dyDescent="0.3">
      <c r="A1" s="26"/>
      <c r="B1" s="64" t="s">
        <v>88</v>
      </c>
      <c r="C1" s="65"/>
      <c r="D1" s="65"/>
      <c r="E1" s="65"/>
      <c r="F1" s="65"/>
      <c r="G1" s="65"/>
      <c r="H1" s="65"/>
      <c r="I1" s="65"/>
      <c r="J1" s="66"/>
      <c r="K1" s="1"/>
    </row>
    <row r="2" spans="1:11" ht="21.75" thickBot="1" x14ac:dyDescent="0.3">
      <c r="A2" s="27"/>
      <c r="B2" s="67" t="s">
        <v>0</v>
      </c>
      <c r="C2" s="68"/>
      <c r="D2" s="67" t="s">
        <v>1</v>
      </c>
      <c r="E2" s="69"/>
      <c r="F2" s="69"/>
      <c r="G2" s="68"/>
      <c r="H2" s="70"/>
      <c r="I2" s="2" t="s">
        <v>2</v>
      </c>
      <c r="J2" s="3" t="s">
        <v>3</v>
      </c>
      <c r="K2" s="1"/>
    </row>
    <row r="3" spans="1:11" ht="21.75" thickBot="1" x14ac:dyDescent="0.3">
      <c r="A3" s="28"/>
      <c r="B3" s="71"/>
      <c r="C3" s="72"/>
      <c r="D3" s="71"/>
      <c r="E3" s="72"/>
      <c r="F3" s="72"/>
      <c r="G3" s="72"/>
      <c r="H3" s="73"/>
      <c r="I3" s="32"/>
      <c r="J3" s="33"/>
      <c r="K3" s="1"/>
    </row>
    <row r="4" spans="1:11" x14ac:dyDescent="0.25">
      <c r="A4" s="74"/>
      <c r="B4" s="75"/>
      <c r="C4" s="75"/>
      <c r="D4" s="76"/>
      <c r="E4" s="76"/>
      <c r="F4" s="76"/>
      <c r="G4" s="76"/>
      <c r="H4" s="76"/>
      <c r="I4" s="75"/>
      <c r="J4" s="77"/>
      <c r="K4" s="1"/>
    </row>
    <row r="5" spans="1:11" ht="3" customHeight="1" x14ac:dyDescent="0.25">
      <c r="A5" s="48"/>
      <c r="B5" s="49"/>
      <c r="C5" s="49"/>
      <c r="D5" s="49"/>
      <c r="E5" s="49"/>
      <c r="F5" s="49"/>
      <c r="G5" s="49"/>
      <c r="H5" s="49"/>
      <c r="I5" s="49"/>
      <c r="J5" s="50"/>
      <c r="K5" s="1"/>
    </row>
    <row r="6" spans="1:11" ht="15.75" x14ac:dyDescent="0.25">
      <c r="A6" s="51" t="s">
        <v>4</v>
      </c>
      <c r="B6" s="52"/>
      <c r="C6" s="52"/>
      <c r="D6" s="52"/>
      <c r="E6" s="52"/>
      <c r="F6" s="52"/>
      <c r="G6" s="52"/>
      <c r="H6" s="52"/>
      <c r="I6" s="52"/>
      <c r="J6" s="53"/>
      <c r="K6" s="1"/>
    </row>
    <row r="7" spans="1:11" ht="15.75" x14ac:dyDescent="0.25">
      <c r="A7" s="54" t="s">
        <v>5</v>
      </c>
      <c r="B7" s="55"/>
      <c r="C7" s="55"/>
      <c r="D7" s="55"/>
      <c r="E7" s="55"/>
      <c r="F7" s="55"/>
      <c r="G7" s="55"/>
      <c r="H7" s="55"/>
      <c r="I7" s="55"/>
      <c r="J7" s="56"/>
      <c r="K7" s="1"/>
    </row>
    <row r="8" spans="1:11" x14ac:dyDescent="0.25">
      <c r="A8" s="4" t="s">
        <v>6</v>
      </c>
      <c r="B8" s="78" t="s">
        <v>58</v>
      </c>
      <c r="C8" s="79"/>
      <c r="D8" s="79"/>
      <c r="E8" s="79"/>
      <c r="F8" s="79"/>
      <c r="G8" s="79"/>
      <c r="H8" s="79"/>
      <c r="I8" s="79"/>
      <c r="J8" s="80"/>
      <c r="K8" s="1"/>
    </row>
    <row r="9" spans="1:11" ht="15" customHeight="1" x14ac:dyDescent="0.25">
      <c r="A9" s="29" t="s">
        <v>35</v>
      </c>
      <c r="B9" s="78" t="s">
        <v>49</v>
      </c>
      <c r="C9" s="79"/>
      <c r="D9" s="79"/>
      <c r="E9" s="79"/>
      <c r="F9" s="79"/>
      <c r="G9" s="79"/>
      <c r="H9" s="79"/>
      <c r="I9" s="79"/>
      <c r="J9" s="80"/>
      <c r="K9" s="1"/>
    </row>
    <row r="10" spans="1:11" x14ac:dyDescent="0.25">
      <c r="A10" s="29" t="s">
        <v>36</v>
      </c>
      <c r="B10" s="78" t="s">
        <v>50</v>
      </c>
      <c r="C10" s="79"/>
      <c r="D10" s="79"/>
      <c r="E10" s="79"/>
      <c r="F10" s="79"/>
      <c r="G10" s="79"/>
      <c r="H10" s="79"/>
      <c r="I10" s="79"/>
      <c r="J10" s="80"/>
      <c r="K10" s="1"/>
    </row>
    <row r="11" spans="1:11" ht="31.5" customHeight="1" x14ac:dyDescent="0.25">
      <c r="A11" s="4" t="s">
        <v>7</v>
      </c>
      <c r="B11" s="58" t="s">
        <v>51</v>
      </c>
      <c r="C11" s="58"/>
      <c r="D11" s="58"/>
      <c r="E11" s="58"/>
      <c r="F11" s="58"/>
      <c r="G11" s="58"/>
      <c r="H11" s="58"/>
      <c r="I11" s="58"/>
      <c r="J11" s="59"/>
    </row>
    <row r="12" spans="1:11" ht="47.25" customHeight="1" x14ac:dyDescent="0.25">
      <c r="A12" s="4" t="s">
        <v>8</v>
      </c>
      <c r="B12" s="58" t="s">
        <v>52</v>
      </c>
      <c r="C12" s="58"/>
      <c r="D12" s="58"/>
      <c r="E12" s="58"/>
      <c r="F12" s="58"/>
      <c r="G12" s="58"/>
      <c r="H12" s="58"/>
      <c r="I12" s="58"/>
      <c r="J12" s="59"/>
    </row>
    <row r="13" spans="1:11" ht="15.75" x14ac:dyDescent="0.25">
      <c r="A13" s="51" t="s">
        <v>9</v>
      </c>
      <c r="B13" s="52"/>
      <c r="C13" s="52"/>
      <c r="D13" s="52"/>
      <c r="E13" s="52"/>
      <c r="F13" s="52"/>
      <c r="G13" s="52"/>
      <c r="H13" s="52"/>
      <c r="I13" s="52"/>
      <c r="J13" s="53"/>
    </row>
    <row r="14" spans="1:11" ht="36.75" customHeight="1" x14ac:dyDescent="0.25">
      <c r="A14" s="4" t="s">
        <v>10</v>
      </c>
      <c r="B14" s="30">
        <v>1</v>
      </c>
      <c r="C14" s="47" t="s">
        <v>53</v>
      </c>
      <c r="D14" s="47"/>
      <c r="E14" s="47"/>
      <c r="F14" s="47"/>
      <c r="G14" s="47"/>
      <c r="H14" s="47"/>
      <c r="I14" s="47"/>
      <c r="J14" s="47"/>
    </row>
    <row r="15" spans="1:11" ht="26.25" customHeight="1" x14ac:dyDescent="0.25">
      <c r="A15" s="4" t="s">
        <v>11</v>
      </c>
      <c r="B15" s="7">
        <v>1.1000000000000001</v>
      </c>
      <c r="C15" s="47" t="s">
        <v>54</v>
      </c>
      <c r="D15" s="47"/>
      <c r="E15" s="47"/>
      <c r="F15" s="47"/>
      <c r="G15" s="47"/>
      <c r="H15" s="47"/>
      <c r="I15" s="47"/>
      <c r="J15" s="47"/>
    </row>
    <row r="16" spans="1:11" ht="25.5" customHeight="1" x14ac:dyDescent="0.25">
      <c r="A16" s="4" t="s">
        <v>12</v>
      </c>
      <c r="B16" s="8"/>
      <c r="C16" s="57" t="str">
        <f>IFERROR(VLOOKUP(B16,'[1]Validacion datos'!D8:E64,2,FALSE),"")</f>
        <v/>
      </c>
      <c r="D16" s="57"/>
      <c r="E16" s="57"/>
      <c r="F16" s="57"/>
      <c r="G16" s="57"/>
      <c r="H16" s="57"/>
      <c r="I16" s="57"/>
      <c r="J16" s="57"/>
    </row>
    <row r="17" spans="1:11" ht="15.75" x14ac:dyDescent="0.25">
      <c r="A17" s="51" t="s">
        <v>13</v>
      </c>
      <c r="B17" s="52"/>
      <c r="C17" s="52"/>
      <c r="D17" s="52"/>
      <c r="E17" s="52"/>
      <c r="F17" s="52"/>
      <c r="G17" s="52"/>
      <c r="H17" s="52"/>
      <c r="I17" s="52"/>
      <c r="J17" s="53"/>
    </row>
    <row r="18" spans="1:11" ht="29.25" customHeight="1" x14ac:dyDescent="0.25">
      <c r="A18" s="4" t="s">
        <v>14</v>
      </c>
      <c r="B18" s="58" t="s">
        <v>63</v>
      </c>
      <c r="C18" s="58"/>
      <c r="D18" s="58"/>
      <c r="E18" s="58"/>
      <c r="F18" s="58"/>
      <c r="G18" s="58"/>
      <c r="H18" s="58"/>
      <c r="I18" s="58"/>
      <c r="J18" s="59"/>
    </row>
    <row r="19" spans="1:11" ht="33" customHeight="1" x14ac:dyDescent="0.25">
      <c r="A19" s="9" t="s">
        <v>15</v>
      </c>
      <c r="B19" s="58" t="s">
        <v>60</v>
      </c>
      <c r="C19" s="58"/>
      <c r="D19" s="58"/>
      <c r="E19" s="58"/>
      <c r="F19" s="58"/>
      <c r="G19" s="58"/>
      <c r="H19" s="58"/>
      <c r="I19" s="58"/>
      <c r="J19" s="59"/>
    </row>
    <row r="20" spans="1:11" ht="34.5" customHeight="1" x14ac:dyDescent="0.25">
      <c r="A20" s="9" t="s">
        <v>16</v>
      </c>
      <c r="B20" s="58" t="s">
        <v>61</v>
      </c>
      <c r="C20" s="58"/>
      <c r="D20" s="58"/>
      <c r="E20" s="58"/>
      <c r="F20" s="58"/>
      <c r="G20" s="58"/>
      <c r="H20" s="58"/>
      <c r="I20" s="58"/>
      <c r="J20" s="59"/>
    </row>
    <row r="21" spans="1:11" ht="35.25" customHeight="1" x14ac:dyDescent="0.25">
      <c r="A21" s="9" t="s">
        <v>37</v>
      </c>
      <c r="B21" s="58" t="s">
        <v>62</v>
      </c>
      <c r="C21" s="58"/>
      <c r="D21" s="58"/>
      <c r="E21" s="58"/>
      <c r="F21" s="58"/>
      <c r="G21" s="58"/>
      <c r="H21" s="58"/>
      <c r="I21" s="58"/>
      <c r="J21" s="59"/>
      <c r="K21" s="1"/>
    </row>
    <row r="22" spans="1:11" ht="15.75" x14ac:dyDescent="0.25">
      <c r="A22" s="51" t="s">
        <v>17</v>
      </c>
      <c r="B22" s="52"/>
      <c r="C22" s="52"/>
      <c r="D22" s="52"/>
      <c r="E22" s="52"/>
      <c r="F22" s="52"/>
      <c r="G22" s="52"/>
      <c r="H22" s="52"/>
      <c r="I22" s="52"/>
      <c r="J22" s="53"/>
    </row>
    <row r="23" spans="1:11" ht="15.75" x14ac:dyDescent="0.25">
      <c r="A23" s="54" t="s">
        <v>18</v>
      </c>
      <c r="B23" s="55"/>
      <c r="C23" s="55"/>
      <c r="D23" s="55"/>
      <c r="E23" s="55"/>
      <c r="F23" s="55"/>
      <c r="G23" s="55"/>
      <c r="H23" s="55"/>
      <c r="I23" s="55"/>
      <c r="J23" s="56"/>
      <c r="K23" s="1"/>
    </row>
    <row r="24" spans="1:11" ht="15" customHeight="1" x14ac:dyDescent="0.25">
      <c r="A24" s="60" t="s">
        <v>19</v>
      </c>
      <c r="B24" s="61"/>
      <c r="C24" s="62" t="s">
        <v>20</v>
      </c>
      <c r="D24" s="81"/>
      <c r="E24" s="81"/>
      <c r="F24" s="81" t="s">
        <v>21</v>
      </c>
      <c r="G24" s="81"/>
      <c r="H24" s="61"/>
      <c r="I24" s="62" t="s">
        <v>22</v>
      </c>
      <c r="J24" s="63"/>
    </row>
    <row r="25" spans="1:11" x14ac:dyDescent="0.25">
      <c r="A25" s="97">
        <v>4915750</v>
      </c>
      <c r="B25" s="98"/>
      <c r="C25" s="85">
        <v>1649250</v>
      </c>
      <c r="D25" s="86"/>
      <c r="E25" s="87"/>
      <c r="F25" s="85">
        <v>1310900</v>
      </c>
      <c r="G25" s="86"/>
      <c r="H25" s="87"/>
      <c r="I25" s="99">
        <f>+IF(F25&gt;0,F25/C25,0)</f>
        <v>0.79484614218584204</v>
      </c>
      <c r="J25" s="100"/>
    </row>
    <row r="26" spans="1:11" ht="15.75" x14ac:dyDescent="0.25">
      <c r="A26" s="54" t="s">
        <v>23</v>
      </c>
      <c r="B26" s="55"/>
      <c r="C26" s="55"/>
      <c r="D26" s="55"/>
      <c r="E26" s="55"/>
      <c r="F26" s="55"/>
      <c r="G26" s="55"/>
      <c r="H26" s="55"/>
      <c r="I26" s="55"/>
      <c r="J26" s="56"/>
      <c r="K26" s="1"/>
    </row>
    <row r="27" spans="1:11" ht="52.5" customHeight="1" x14ac:dyDescent="0.25">
      <c r="A27" s="5"/>
      <c r="B27"/>
      <c r="C27" s="82" t="s">
        <v>47</v>
      </c>
      <c r="D27" s="83"/>
      <c r="E27" s="82" t="s">
        <v>85</v>
      </c>
      <c r="F27" s="83"/>
      <c r="G27" s="82" t="s">
        <v>86</v>
      </c>
      <c r="H27" s="82"/>
      <c r="I27" s="82" t="s">
        <v>24</v>
      </c>
      <c r="J27" s="84"/>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65.25" customHeight="1" x14ac:dyDescent="0.25">
      <c r="A29" s="13" t="s">
        <v>64</v>
      </c>
      <c r="B29" s="14" t="s">
        <v>55</v>
      </c>
      <c r="C29" s="15">
        <v>2573</v>
      </c>
      <c r="D29" s="16">
        <v>4915750</v>
      </c>
      <c r="E29" s="107">
        <v>555</v>
      </c>
      <c r="F29" s="16">
        <v>1315000</v>
      </c>
      <c r="G29" s="17">
        <v>587</v>
      </c>
      <c r="H29" s="16">
        <v>398050</v>
      </c>
      <c r="I29" s="18">
        <f>IF(G29&gt;0,G29/C29,0)</f>
        <v>0.22813835989117762</v>
      </c>
      <c r="J29" s="19">
        <f>IF(H29&gt;0,H29/D29,0)</f>
        <v>8.0974418959467026E-2</v>
      </c>
    </row>
    <row r="30" spans="1:11" ht="33.75" customHeight="1" x14ac:dyDescent="0.25">
      <c r="A30" s="20"/>
      <c r="B30" s="21"/>
      <c r="C30" s="22"/>
      <c r="D30" s="23"/>
      <c r="E30" s="23"/>
      <c r="F30" s="23"/>
      <c r="G30" s="24"/>
      <c r="H30" s="23"/>
      <c r="I30" s="18"/>
      <c r="J30" s="19"/>
    </row>
    <row r="31" spans="1:11" ht="15.75" x14ac:dyDescent="0.25">
      <c r="A31" s="51" t="s">
        <v>27</v>
      </c>
      <c r="B31" s="52"/>
      <c r="C31" s="52"/>
      <c r="D31" s="52"/>
      <c r="E31" s="52"/>
      <c r="F31" s="52"/>
      <c r="G31" s="52"/>
      <c r="H31" s="52"/>
      <c r="I31" s="52"/>
      <c r="J31" s="53"/>
    </row>
    <row r="32" spans="1:11" ht="15.75" x14ac:dyDescent="0.25">
      <c r="A32" s="54" t="s">
        <v>28</v>
      </c>
      <c r="B32" s="55"/>
      <c r="C32" s="55"/>
      <c r="D32" s="55"/>
      <c r="E32" s="55"/>
      <c r="F32" s="55"/>
      <c r="G32" s="55"/>
      <c r="H32" s="55"/>
      <c r="I32" s="55"/>
      <c r="J32" s="56"/>
      <c r="K32" s="1"/>
    </row>
    <row r="33" spans="1:15" x14ac:dyDescent="0.25">
      <c r="A33" s="25" t="s">
        <v>29</v>
      </c>
      <c r="B33" s="58" t="s">
        <v>65</v>
      </c>
      <c r="C33" s="58"/>
      <c r="D33" s="58"/>
      <c r="E33" s="58"/>
      <c r="F33" s="58"/>
      <c r="G33" s="58"/>
      <c r="H33" s="58"/>
      <c r="I33" s="58"/>
      <c r="J33" s="59"/>
    </row>
    <row r="34" spans="1:15" ht="46.5" customHeight="1" x14ac:dyDescent="0.25">
      <c r="A34" s="25" t="s">
        <v>30</v>
      </c>
      <c r="B34" s="58" t="s">
        <v>84</v>
      </c>
      <c r="C34" s="58"/>
      <c r="D34" s="58"/>
      <c r="E34" s="58"/>
      <c r="F34" s="58"/>
      <c r="G34" s="58"/>
      <c r="H34" s="58"/>
      <c r="I34" s="58"/>
      <c r="J34" s="59"/>
    </row>
    <row r="35" spans="1:15" ht="85.5" customHeight="1" x14ac:dyDescent="0.25">
      <c r="A35" s="25" t="s">
        <v>31</v>
      </c>
      <c r="B35" s="58" t="s">
        <v>77</v>
      </c>
      <c r="C35" s="58"/>
      <c r="D35" s="58"/>
      <c r="E35" s="58"/>
      <c r="F35" s="58"/>
      <c r="G35" s="58"/>
      <c r="H35" s="58"/>
      <c r="I35" s="58"/>
      <c r="J35" s="59"/>
      <c r="O35">
        <v>6</v>
      </c>
    </row>
    <row r="36" spans="1:15" ht="68.25" customHeight="1" x14ac:dyDescent="0.25">
      <c r="A36" s="34" t="s">
        <v>32</v>
      </c>
      <c r="B36" s="95" t="s">
        <v>87</v>
      </c>
      <c r="C36" s="95"/>
      <c r="D36" s="95"/>
      <c r="E36" s="95"/>
      <c r="F36" s="95"/>
      <c r="G36" s="95"/>
      <c r="H36" s="95"/>
      <c r="I36" s="95"/>
      <c r="J36" s="96"/>
    </row>
    <row r="37" spans="1:15" ht="15.75" x14ac:dyDescent="0.25">
      <c r="A37" s="51" t="s">
        <v>33</v>
      </c>
      <c r="B37" s="52"/>
      <c r="C37" s="52"/>
      <c r="D37" s="52"/>
      <c r="E37" s="52"/>
      <c r="F37" s="52"/>
      <c r="G37" s="52"/>
      <c r="H37" s="52"/>
      <c r="I37" s="52"/>
      <c r="J37" s="53"/>
    </row>
    <row r="38" spans="1:15" ht="15.75" x14ac:dyDescent="0.25">
      <c r="A38" s="88" t="s">
        <v>34</v>
      </c>
      <c r="B38" s="89"/>
      <c r="C38" s="89"/>
      <c r="D38" s="89"/>
      <c r="E38" s="89"/>
      <c r="F38" s="89"/>
      <c r="G38" s="89"/>
      <c r="H38" s="89"/>
      <c r="I38" s="89"/>
      <c r="J38" s="90"/>
      <c r="K38" s="1"/>
    </row>
    <row r="39" spans="1:15" ht="27.75" customHeight="1" x14ac:dyDescent="0.25">
      <c r="A39" s="91"/>
      <c r="B39" s="92"/>
      <c r="C39" s="92"/>
      <c r="D39" s="92"/>
      <c r="E39" s="92"/>
      <c r="F39" s="92"/>
      <c r="G39" s="92"/>
      <c r="H39" s="92"/>
      <c r="I39" s="92"/>
      <c r="J39" s="93"/>
    </row>
    <row r="40" spans="1:15" ht="27.75" customHeight="1" x14ac:dyDescent="0.25">
      <c r="A40" s="31"/>
      <c r="B40" s="31"/>
      <c r="C40" s="31"/>
      <c r="D40" s="31"/>
      <c r="E40" s="31"/>
      <c r="F40" s="31"/>
      <c r="G40" s="31"/>
      <c r="H40" s="31"/>
      <c r="I40" s="31"/>
      <c r="J40" s="31"/>
    </row>
    <row r="41" spans="1:15" ht="30.75" customHeight="1" x14ac:dyDescent="0.25">
      <c r="A41" s="94" t="s">
        <v>40</v>
      </c>
      <c r="B41" s="94"/>
      <c r="C41" s="94"/>
      <c r="D41" s="94"/>
      <c r="E41" s="94"/>
      <c r="F41" s="94"/>
      <c r="G41" s="94"/>
      <c r="H41" s="94"/>
      <c r="I41" s="94"/>
      <c r="J41" s="94"/>
    </row>
    <row r="44" spans="1:15" x14ac:dyDescent="0.25">
      <c r="A44" s="36" t="s">
        <v>79</v>
      </c>
      <c r="B44" s="37">
        <v>4915750</v>
      </c>
      <c r="C44" s="43"/>
      <c r="D44" s="44"/>
    </row>
    <row r="45" spans="1:15" x14ac:dyDescent="0.25">
      <c r="A45" s="36" t="s">
        <v>81</v>
      </c>
      <c r="B45" s="37">
        <v>1642250</v>
      </c>
      <c r="C45" s="43"/>
      <c r="D45" s="43"/>
    </row>
    <row r="46" spans="1:15" x14ac:dyDescent="0.25">
      <c r="A46" s="36" t="s">
        <v>80</v>
      </c>
      <c r="B46" s="38">
        <v>1310900</v>
      </c>
      <c r="C46" s="44"/>
      <c r="D46" s="44"/>
    </row>
    <row r="47" spans="1:15" x14ac:dyDescent="0.25">
      <c r="A47" s="35"/>
      <c r="G47" s="46" t="s">
        <v>83</v>
      </c>
      <c r="H47" s="46"/>
      <c r="I47" s="46"/>
      <c r="J47" s="46"/>
    </row>
    <row r="48" spans="1:15" x14ac:dyDescent="0.25">
      <c r="G48" s="45" t="s">
        <v>82</v>
      </c>
      <c r="H48" s="45"/>
      <c r="I48" s="45"/>
      <c r="J48" s="45"/>
    </row>
  </sheetData>
  <mergeCells count="50">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 ref="C24:E24"/>
    <mergeCell ref="F24:H24"/>
    <mergeCell ref="C27:D27"/>
    <mergeCell ref="G27:H27"/>
    <mergeCell ref="I27:J27"/>
    <mergeCell ref="C25:E25"/>
    <mergeCell ref="F25:H25"/>
    <mergeCell ref="E27:F27"/>
    <mergeCell ref="A4:J4"/>
    <mergeCell ref="B8:J8"/>
    <mergeCell ref="B11:J11"/>
    <mergeCell ref="B12:J12"/>
    <mergeCell ref="A13:J13"/>
    <mergeCell ref="B1:J1"/>
    <mergeCell ref="B2:C2"/>
    <mergeCell ref="D2:H2"/>
    <mergeCell ref="B3:C3"/>
    <mergeCell ref="D3:H3"/>
    <mergeCell ref="G48:J48"/>
    <mergeCell ref="G47:J47"/>
    <mergeCell ref="C15:J15"/>
    <mergeCell ref="A5:J5"/>
    <mergeCell ref="A6:J6"/>
    <mergeCell ref="A7:J7"/>
    <mergeCell ref="C14:J14"/>
    <mergeCell ref="C16:J16"/>
    <mergeCell ref="A17:J17"/>
    <mergeCell ref="B18:J18"/>
    <mergeCell ref="B19:J19"/>
    <mergeCell ref="B20:J20"/>
    <mergeCell ref="A22:J22"/>
    <mergeCell ref="A23:J23"/>
    <mergeCell ref="A24:B24"/>
    <mergeCell ref="I24:J24"/>
  </mergeCells>
  <phoneticPr fontId="22" type="noConversion"/>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B44:C44 B4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56" orientation="portrait" r:id="rId1"/>
  <ignoredErrors>
    <ignoredError sqref="I29:J29" unlockedFormula="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K49"/>
  <sheetViews>
    <sheetView view="pageBreakPreview" topLeftCell="A22" zoomScale="75" zoomScaleNormal="100" zoomScaleSheetLayoutView="75" workbookViewId="0">
      <selection activeCell="E29" sqref="E29"/>
    </sheetView>
  </sheetViews>
  <sheetFormatPr baseColWidth="10" defaultColWidth="11.42578125" defaultRowHeight="15" x14ac:dyDescent="0.25"/>
  <cols>
    <col min="1" max="1" width="23" style="6" customWidth="1"/>
    <col min="2" max="2" width="23.5703125" style="6" customWidth="1"/>
    <col min="3" max="3" width="12.7109375" style="6" customWidth="1"/>
    <col min="4" max="4" width="13.7109375" style="6" bestFit="1" customWidth="1"/>
    <col min="5" max="10" width="12.7109375" style="6" customWidth="1"/>
    <col min="11" max="11" width="11.42578125" style="6"/>
  </cols>
  <sheetData>
    <row r="1" spans="1:11" ht="21.75" customHeight="1" thickBot="1" x14ac:dyDescent="0.3">
      <c r="A1" s="26"/>
      <c r="B1" s="64" t="s">
        <v>88</v>
      </c>
      <c r="C1" s="65"/>
      <c r="D1" s="65"/>
      <c r="E1" s="65"/>
      <c r="F1" s="65"/>
      <c r="G1" s="65"/>
      <c r="H1" s="65"/>
      <c r="I1" s="65"/>
      <c r="J1" s="66"/>
      <c r="K1" s="1"/>
    </row>
    <row r="2" spans="1:11" ht="21.75" thickBot="1" x14ac:dyDescent="0.3">
      <c r="A2" s="27"/>
      <c r="B2" s="67" t="s">
        <v>0</v>
      </c>
      <c r="C2" s="68"/>
      <c r="D2" s="67" t="s">
        <v>1</v>
      </c>
      <c r="E2" s="69"/>
      <c r="F2" s="69"/>
      <c r="G2" s="68"/>
      <c r="H2" s="70"/>
      <c r="I2" s="2" t="s">
        <v>2</v>
      </c>
      <c r="J2" s="3" t="s">
        <v>3</v>
      </c>
      <c r="K2" s="1"/>
    </row>
    <row r="3" spans="1:11" ht="21.75" thickBot="1" x14ac:dyDescent="0.3">
      <c r="A3" s="28"/>
      <c r="B3" s="71"/>
      <c r="C3" s="72"/>
      <c r="D3" s="71"/>
      <c r="E3" s="72"/>
      <c r="F3" s="72"/>
      <c r="G3" s="72"/>
      <c r="H3" s="73"/>
      <c r="I3" s="32"/>
      <c r="J3" s="33"/>
      <c r="K3" s="1"/>
    </row>
    <row r="4" spans="1:11" x14ac:dyDescent="0.25">
      <c r="A4" s="74"/>
      <c r="B4" s="75"/>
      <c r="C4" s="75"/>
      <c r="D4" s="76"/>
      <c r="E4" s="76"/>
      <c r="F4" s="76"/>
      <c r="G4" s="76"/>
      <c r="H4" s="76"/>
      <c r="I4" s="75"/>
      <c r="J4" s="77"/>
      <c r="K4" s="1"/>
    </row>
    <row r="5" spans="1:11" ht="3" customHeight="1" x14ac:dyDescent="0.25">
      <c r="A5" s="48"/>
      <c r="B5" s="49"/>
      <c r="C5" s="49"/>
      <c r="D5" s="49"/>
      <c r="E5" s="49"/>
      <c r="F5" s="49"/>
      <c r="G5" s="49"/>
      <c r="H5" s="49"/>
      <c r="I5" s="49"/>
      <c r="J5" s="50"/>
      <c r="K5" s="1"/>
    </row>
    <row r="6" spans="1:11" ht="15.75" x14ac:dyDescent="0.25">
      <c r="A6" s="51" t="s">
        <v>4</v>
      </c>
      <c r="B6" s="52"/>
      <c r="C6" s="52"/>
      <c r="D6" s="52"/>
      <c r="E6" s="52"/>
      <c r="F6" s="52"/>
      <c r="G6" s="52"/>
      <c r="H6" s="52"/>
      <c r="I6" s="52"/>
      <c r="J6" s="53"/>
      <c r="K6" s="1"/>
    </row>
    <row r="7" spans="1:11" ht="15.75" x14ac:dyDescent="0.25">
      <c r="A7" s="54" t="s">
        <v>5</v>
      </c>
      <c r="B7" s="55"/>
      <c r="C7" s="55"/>
      <c r="D7" s="55"/>
      <c r="E7" s="55"/>
      <c r="F7" s="55"/>
      <c r="G7" s="55"/>
      <c r="H7" s="55"/>
      <c r="I7" s="55"/>
      <c r="J7" s="56"/>
      <c r="K7" s="1"/>
    </row>
    <row r="8" spans="1:11" x14ac:dyDescent="0.25">
      <c r="A8" s="4" t="s">
        <v>6</v>
      </c>
      <c r="B8" s="78" t="s">
        <v>48</v>
      </c>
      <c r="C8" s="79"/>
      <c r="D8" s="79"/>
      <c r="E8" s="79"/>
      <c r="F8" s="79"/>
      <c r="G8" s="79"/>
      <c r="H8" s="79"/>
      <c r="I8" s="79"/>
      <c r="J8" s="80"/>
      <c r="K8" s="1"/>
    </row>
    <row r="9" spans="1:11" ht="15" customHeight="1" x14ac:dyDescent="0.25">
      <c r="A9" s="29" t="s">
        <v>35</v>
      </c>
      <c r="B9" s="78" t="s">
        <v>49</v>
      </c>
      <c r="C9" s="79"/>
      <c r="D9" s="79"/>
      <c r="E9" s="79"/>
      <c r="F9" s="79"/>
      <c r="G9" s="79"/>
      <c r="H9" s="79"/>
      <c r="I9" s="79"/>
      <c r="J9" s="80"/>
      <c r="K9" s="1"/>
    </row>
    <row r="10" spans="1:11" x14ac:dyDescent="0.25">
      <c r="A10" s="29" t="s">
        <v>36</v>
      </c>
      <c r="B10" s="78" t="s">
        <v>50</v>
      </c>
      <c r="C10" s="79"/>
      <c r="D10" s="79"/>
      <c r="E10" s="79"/>
      <c r="F10" s="79"/>
      <c r="G10" s="79"/>
      <c r="H10" s="79"/>
      <c r="I10" s="79"/>
      <c r="J10" s="80"/>
      <c r="K10" s="1"/>
    </row>
    <row r="11" spans="1:11" ht="31.5" customHeight="1" x14ac:dyDescent="0.25">
      <c r="A11" s="4" t="s">
        <v>7</v>
      </c>
      <c r="B11" s="58" t="s">
        <v>51</v>
      </c>
      <c r="C11" s="58"/>
      <c r="D11" s="58"/>
      <c r="E11" s="58"/>
      <c r="F11" s="58"/>
      <c r="G11" s="58"/>
      <c r="H11" s="58"/>
      <c r="I11" s="58"/>
      <c r="J11" s="59"/>
    </row>
    <row r="12" spans="1:11" ht="47.25" customHeight="1" x14ac:dyDescent="0.25">
      <c r="A12" s="4" t="s">
        <v>8</v>
      </c>
      <c r="B12" s="58" t="s">
        <v>52</v>
      </c>
      <c r="C12" s="58"/>
      <c r="D12" s="58"/>
      <c r="E12" s="58"/>
      <c r="F12" s="58"/>
      <c r="G12" s="58"/>
      <c r="H12" s="58"/>
      <c r="I12" s="58"/>
      <c r="J12" s="59"/>
    </row>
    <row r="13" spans="1:11" ht="15.75" x14ac:dyDescent="0.25">
      <c r="A13" s="51" t="s">
        <v>9</v>
      </c>
      <c r="B13" s="52"/>
      <c r="C13" s="52"/>
      <c r="D13" s="52"/>
      <c r="E13" s="52"/>
      <c r="F13" s="52"/>
      <c r="G13" s="52"/>
      <c r="H13" s="52"/>
      <c r="I13" s="52"/>
      <c r="J13" s="53"/>
    </row>
    <row r="14" spans="1:11" ht="36.75" customHeight="1" x14ac:dyDescent="0.25">
      <c r="A14" s="4" t="s">
        <v>10</v>
      </c>
      <c r="B14" s="30">
        <v>1</v>
      </c>
      <c r="C14" s="47" t="s">
        <v>53</v>
      </c>
      <c r="D14" s="47"/>
      <c r="E14" s="47"/>
      <c r="F14" s="47"/>
      <c r="G14" s="47"/>
      <c r="H14" s="47"/>
      <c r="I14" s="47"/>
      <c r="J14" s="47"/>
    </row>
    <row r="15" spans="1:11" ht="26.25" customHeight="1" x14ac:dyDescent="0.25">
      <c r="A15" s="4" t="s">
        <v>11</v>
      </c>
      <c r="B15" s="7">
        <v>1</v>
      </c>
      <c r="C15" s="47" t="s">
        <v>54</v>
      </c>
      <c r="D15" s="47"/>
      <c r="E15" s="47"/>
      <c r="F15" s="47"/>
      <c r="G15" s="47"/>
      <c r="H15" s="47"/>
      <c r="I15" s="47"/>
      <c r="J15" s="47"/>
    </row>
    <row r="16" spans="1:11" x14ac:dyDescent="0.25">
      <c r="A16" s="4" t="s">
        <v>12</v>
      </c>
      <c r="B16" s="8"/>
      <c r="C16" s="57" t="str">
        <f>IFERROR(VLOOKUP(B16,'[1]Validacion datos'!D8:E64,2,FALSE),"")</f>
        <v/>
      </c>
      <c r="D16" s="57"/>
      <c r="E16" s="57"/>
      <c r="F16" s="57"/>
      <c r="G16" s="57"/>
      <c r="H16" s="57"/>
      <c r="I16" s="57"/>
      <c r="J16" s="57"/>
    </row>
    <row r="17" spans="1:11" ht="15.75" x14ac:dyDescent="0.25">
      <c r="A17" s="51" t="s">
        <v>13</v>
      </c>
      <c r="B17" s="52"/>
      <c r="C17" s="52"/>
      <c r="D17" s="52"/>
      <c r="E17" s="52"/>
      <c r="F17" s="52"/>
      <c r="G17" s="52"/>
      <c r="H17" s="52"/>
      <c r="I17" s="52"/>
      <c r="J17" s="53"/>
    </row>
    <row r="18" spans="1:11" ht="29.25" customHeight="1" x14ac:dyDescent="0.25">
      <c r="A18" s="4" t="s">
        <v>14</v>
      </c>
      <c r="B18" s="58" t="s">
        <v>63</v>
      </c>
      <c r="C18" s="58"/>
      <c r="D18" s="58"/>
      <c r="E18" s="58"/>
      <c r="F18" s="58"/>
      <c r="G18" s="58"/>
      <c r="H18" s="58"/>
      <c r="I18" s="58"/>
      <c r="J18" s="59"/>
    </row>
    <row r="19" spans="1:11" ht="33" customHeight="1" x14ac:dyDescent="0.25">
      <c r="A19" s="9" t="s">
        <v>15</v>
      </c>
      <c r="B19" s="58" t="s">
        <v>60</v>
      </c>
      <c r="C19" s="58"/>
      <c r="D19" s="58"/>
      <c r="E19" s="58"/>
      <c r="F19" s="58"/>
      <c r="G19" s="58"/>
      <c r="H19" s="58"/>
      <c r="I19" s="58"/>
      <c r="J19" s="59"/>
    </row>
    <row r="20" spans="1:11" ht="34.5" customHeight="1" x14ac:dyDescent="0.25">
      <c r="A20" s="9" t="s">
        <v>16</v>
      </c>
      <c r="B20" s="58" t="s">
        <v>61</v>
      </c>
      <c r="C20" s="58"/>
      <c r="D20" s="58"/>
      <c r="E20" s="58"/>
      <c r="F20" s="58"/>
      <c r="G20" s="58"/>
      <c r="H20" s="58"/>
      <c r="I20" s="58"/>
      <c r="J20" s="59"/>
    </row>
    <row r="21" spans="1:11" ht="35.25" customHeight="1" x14ac:dyDescent="0.25">
      <c r="A21" s="9" t="s">
        <v>37</v>
      </c>
      <c r="B21" s="58" t="s">
        <v>62</v>
      </c>
      <c r="C21" s="58"/>
      <c r="D21" s="58"/>
      <c r="E21" s="58"/>
      <c r="F21" s="58"/>
      <c r="G21" s="58"/>
      <c r="H21" s="58"/>
      <c r="I21" s="58"/>
      <c r="J21" s="59"/>
      <c r="K21" s="1"/>
    </row>
    <row r="22" spans="1:11" ht="15.75" x14ac:dyDescent="0.25">
      <c r="A22" s="51" t="s">
        <v>17</v>
      </c>
      <c r="B22" s="52"/>
      <c r="C22" s="52"/>
      <c r="D22" s="52"/>
      <c r="E22" s="52"/>
      <c r="F22" s="52"/>
      <c r="G22" s="52"/>
      <c r="H22" s="52"/>
      <c r="I22" s="52"/>
      <c r="J22" s="53"/>
    </row>
    <row r="23" spans="1:11" ht="15.75" x14ac:dyDescent="0.25">
      <c r="A23" s="54" t="s">
        <v>18</v>
      </c>
      <c r="B23" s="55"/>
      <c r="C23" s="55"/>
      <c r="D23" s="55"/>
      <c r="E23" s="55"/>
      <c r="F23" s="55"/>
      <c r="G23" s="55"/>
      <c r="H23" s="55"/>
      <c r="I23" s="55"/>
      <c r="J23" s="56"/>
      <c r="K23" s="1"/>
    </row>
    <row r="24" spans="1:11" ht="15" customHeight="1" x14ac:dyDescent="0.25">
      <c r="A24" s="60" t="s">
        <v>19</v>
      </c>
      <c r="B24" s="61"/>
      <c r="C24" s="62" t="s">
        <v>20</v>
      </c>
      <c r="D24" s="81"/>
      <c r="E24" s="81"/>
      <c r="F24" s="81" t="s">
        <v>21</v>
      </c>
      <c r="G24" s="81"/>
      <c r="H24" s="61"/>
      <c r="I24" s="62" t="s">
        <v>22</v>
      </c>
      <c r="J24" s="63"/>
    </row>
    <row r="25" spans="1:11" ht="33.75" customHeight="1" x14ac:dyDescent="0.25">
      <c r="A25" s="97">
        <v>3017500</v>
      </c>
      <c r="B25" s="98"/>
      <c r="C25" s="85">
        <v>500000</v>
      </c>
      <c r="D25" s="86"/>
      <c r="E25" s="87"/>
      <c r="F25" s="85">
        <v>483520</v>
      </c>
      <c r="G25" s="86"/>
      <c r="H25" s="87"/>
      <c r="I25" s="99">
        <f>+IF(F25&gt;0,F25/C25,0)</f>
        <v>0.96704000000000001</v>
      </c>
      <c r="J25" s="100"/>
    </row>
    <row r="26" spans="1:11" ht="15.75" x14ac:dyDescent="0.25">
      <c r="A26" s="54" t="s">
        <v>23</v>
      </c>
      <c r="B26" s="55"/>
      <c r="C26" s="55"/>
      <c r="D26" s="55"/>
      <c r="E26" s="55"/>
      <c r="F26" s="55"/>
      <c r="G26" s="55"/>
      <c r="H26" s="55"/>
      <c r="I26" s="55"/>
      <c r="J26" s="56"/>
      <c r="K26" s="1"/>
    </row>
    <row r="27" spans="1:11" ht="44.25" customHeight="1" x14ac:dyDescent="0.25">
      <c r="A27" s="5"/>
      <c r="B27"/>
      <c r="C27" s="82" t="s">
        <v>47</v>
      </c>
      <c r="D27" s="83"/>
      <c r="E27" s="82" t="s">
        <v>85</v>
      </c>
      <c r="F27" s="83"/>
      <c r="G27" s="82" t="s">
        <v>86</v>
      </c>
      <c r="H27" s="82"/>
      <c r="I27" s="82" t="s">
        <v>24</v>
      </c>
      <c r="J27" s="84"/>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48" x14ac:dyDescent="0.25">
      <c r="A29" s="13" t="s">
        <v>56</v>
      </c>
      <c r="B29" s="14" t="s">
        <v>57</v>
      </c>
      <c r="C29" s="15">
        <v>1332</v>
      </c>
      <c r="D29" s="16">
        <v>3017500</v>
      </c>
      <c r="E29" s="107">
        <v>365</v>
      </c>
      <c r="F29" s="16">
        <v>1000000</v>
      </c>
      <c r="G29" s="17">
        <v>109</v>
      </c>
      <c r="H29" s="16">
        <v>483520</v>
      </c>
      <c r="I29" s="18">
        <f>IF(G29&gt;0,G29/C29,0)</f>
        <v>8.1831831831831833E-2</v>
      </c>
      <c r="J29" s="19">
        <f>IF(H29&gt;0,H29/D29,0)</f>
        <v>0.16023860811930407</v>
      </c>
    </row>
    <row r="30" spans="1:11" x14ac:dyDescent="0.25">
      <c r="A30" s="20"/>
      <c r="B30" s="21"/>
      <c r="C30" s="22"/>
      <c r="D30" s="23"/>
      <c r="E30" s="23"/>
      <c r="F30" s="23"/>
      <c r="G30" s="24"/>
      <c r="H30" s="23"/>
      <c r="I30" s="18"/>
      <c r="J30" s="19"/>
    </row>
    <row r="31" spans="1:11" ht="15.75" x14ac:dyDescent="0.25">
      <c r="A31" s="51" t="s">
        <v>27</v>
      </c>
      <c r="B31" s="52"/>
      <c r="C31" s="52"/>
      <c r="D31" s="52"/>
      <c r="E31" s="52"/>
      <c r="F31" s="52"/>
      <c r="G31" s="52"/>
      <c r="H31" s="52"/>
      <c r="I31" s="52"/>
      <c r="J31" s="53"/>
    </row>
    <row r="32" spans="1:11" ht="15.75" x14ac:dyDescent="0.25">
      <c r="A32" s="54" t="s">
        <v>28</v>
      </c>
      <c r="B32" s="55"/>
      <c r="C32" s="55"/>
      <c r="D32" s="55"/>
      <c r="E32" s="55"/>
      <c r="F32" s="55"/>
      <c r="G32" s="55"/>
      <c r="H32" s="55"/>
      <c r="I32" s="55"/>
      <c r="J32" s="56"/>
      <c r="K32" s="1"/>
    </row>
    <row r="33" spans="1:11" x14ac:dyDescent="0.25">
      <c r="A33" s="25" t="s">
        <v>29</v>
      </c>
      <c r="B33" s="58" t="s">
        <v>56</v>
      </c>
      <c r="C33" s="58"/>
      <c r="D33" s="58"/>
      <c r="E33" s="58"/>
      <c r="F33" s="58"/>
      <c r="G33" s="58"/>
      <c r="H33" s="58"/>
      <c r="I33" s="58"/>
      <c r="J33" s="59"/>
    </row>
    <row r="34" spans="1:11" ht="46.5" customHeight="1" x14ac:dyDescent="0.25">
      <c r="A34" s="25" t="s">
        <v>30</v>
      </c>
      <c r="B34" s="58" t="s">
        <v>66</v>
      </c>
      <c r="C34" s="58"/>
      <c r="D34" s="58"/>
      <c r="E34" s="58"/>
      <c r="F34" s="58"/>
      <c r="G34" s="58"/>
      <c r="H34" s="58"/>
      <c r="I34" s="58"/>
      <c r="J34" s="59"/>
    </row>
    <row r="35" spans="1:11" ht="85.5" customHeight="1" x14ac:dyDescent="0.25">
      <c r="A35" s="25" t="s">
        <v>31</v>
      </c>
      <c r="B35" s="58" t="s">
        <v>72</v>
      </c>
      <c r="C35" s="58"/>
      <c r="D35" s="58"/>
      <c r="E35" s="58"/>
      <c r="F35" s="58"/>
      <c r="G35" s="58"/>
      <c r="H35" s="58"/>
      <c r="I35" s="58"/>
      <c r="J35" s="59"/>
    </row>
    <row r="36" spans="1:11" ht="68.25" customHeight="1" x14ac:dyDescent="0.25">
      <c r="A36" s="34" t="s">
        <v>32</v>
      </c>
      <c r="B36" s="58" t="s">
        <v>89</v>
      </c>
      <c r="C36" s="58"/>
      <c r="D36" s="58"/>
      <c r="E36" s="58"/>
      <c r="F36" s="58"/>
      <c r="G36" s="58"/>
      <c r="H36" s="58"/>
      <c r="I36" s="58"/>
      <c r="J36" s="59"/>
    </row>
    <row r="37" spans="1:11" ht="15.75" x14ac:dyDescent="0.25">
      <c r="A37" s="51" t="s">
        <v>33</v>
      </c>
      <c r="B37" s="52"/>
      <c r="C37" s="52"/>
      <c r="D37" s="52"/>
      <c r="E37" s="52"/>
      <c r="F37" s="52"/>
      <c r="G37" s="52"/>
      <c r="H37" s="52"/>
      <c r="I37" s="52"/>
      <c r="J37" s="53"/>
    </row>
    <row r="38" spans="1:11" ht="15.75" x14ac:dyDescent="0.25">
      <c r="A38" s="88" t="s">
        <v>34</v>
      </c>
      <c r="B38" s="89"/>
      <c r="C38" s="89"/>
      <c r="D38" s="89"/>
      <c r="E38" s="89"/>
      <c r="F38" s="89"/>
      <c r="G38" s="89"/>
      <c r="H38" s="89"/>
      <c r="I38" s="89"/>
      <c r="J38" s="90"/>
      <c r="K38" s="1"/>
    </row>
    <row r="39" spans="1:11" ht="27.75" customHeight="1" x14ac:dyDescent="0.25">
      <c r="A39" s="91"/>
      <c r="B39" s="92"/>
      <c r="C39" s="92"/>
      <c r="D39" s="92"/>
      <c r="E39" s="92"/>
      <c r="F39" s="92"/>
      <c r="G39" s="92"/>
      <c r="H39" s="92"/>
      <c r="I39" s="92"/>
      <c r="J39" s="93"/>
    </row>
    <row r="40" spans="1:11" ht="27.75" customHeight="1" x14ac:dyDescent="0.25">
      <c r="A40" s="31"/>
      <c r="B40" s="31"/>
      <c r="C40" s="31"/>
      <c r="D40" s="31"/>
      <c r="E40" s="31"/>
      <c r="F40" s="31"/>
      <c r="G40" s="31"/>
      <c r="H40" s="31"/>
      <c r="I40" s="31"/>
      <c r="J40" s="31"/>
    </row>
    <row r="41" spans="1:11" ht="30.75" customHeight="1" x14ac:dyDescent="0.25">
      <c r="A41" s="94" t="s">
        <v>40</v>
      </c>
      <c r="B41" s="94"/>
      <c r="C41" s="94"/>
      <c r="D41" s="94"/>
      <c r="E41" s="94"/>
      <c r="F41" s="94"/>
      <c r="G41" s="94"/>
      <c r="H41" s="94"/>
      <c r="I41" s="94"/>
      <c r="J41" s="94"/>
    </row>
    <row r="44" spans="1:11" x14ac:dyDescent="0.25">
      <c r="A44" s="36" t="s">
        <v>79</v>
      </c>
      <c r="B44" s="37">
        <f>A25</f>
        <v>3017500</v>
      </c>
    </row>
    <row r="45" spans="1:11" x14ac:dyDescent="0.25">
      <c r="A45" s="36" t="s">
        <v>81</v>
      </c>
      <c r="B45" s="37">
        <f>C25</f>
        <v>500000</v>
      </c>
    </row>
    <row r="46" spans="1:11" x14ac:dyDescent="0.25">
      <c r="A46" s="36" t="s">
        <v>80</v>
      </c>
      <c r="B46" s="38">
        <f>F25</f>
        <v>483520</v>
      </c>
    </row>
    <row r="48" spans="1:11" x14ac:dyDescent="0.25">
      <c r="F48" s="46" t="s">
        <v>83</v>
      </c>
      <c r="G48" s="46"/>
      <c r="H48" s="46"/>
      <c r="I48" s="46"/>
    </row>
    <row r="49" spans="6:9" x14ac:dyDescent="0.25">
      <c r="F49" s="45" t="s">
        <v>82</v>
      </c>
      <c r="G49" s="45"/>
      <c r="H49" s="45"/>
      <c r="I49" s="45"/>
    </row>
  </sheetData>
  <mergeCells count="50">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17:J17"/>
    <mergeCell ref="B18:J18"/>
    <mergeCell ref="B19:J19"/>
    <mergeCell ref="B20:J20"/>
    <mergeCell ref="B21:J21"/>
    <mergeCell ref="B12:J12"/>
    <mergeCell ref="A13:J13"/>
    <mergeCell ref="C14:J14"/>
    <mergeCell ref="C15:J15"/>
    <mergeCell ref="C16:J16"/>
    <mergeCell ref="F48:I48"/>
    <mergeCell ref="F49:I49"/>
    <mergeCell ref="B10:J10"/>
    <mergeCell ref="B1:J1"/>
    <mergeCell ref="B2:C2"/>
    <mergeCell ref="D2:H2"/>
    <mergeCell ref="B3:C3"/>
    <mergeCell ref="D3:H3"/>
    <mergeCell ref="A4:J4"/>
    <mergeCell ref="A5:J5"/>
    <mergeCell ref="A6:J6"/>
    <mergeCell ref="A7:J7"/>
    <mergeCell ref="B8:J8"/>
    <mergeCell ref="B9:J9"/>
    <mergeCell ref="A22:J22"/>
    <mergeCell ref="B11:J11"/>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B44:B4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56"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K47"/>
  <sheetViews>
    <sheetView view="pageBreakPreview" topLeftCell="A40" zoomScale="95" zoomScaleNormal="100" zoomScaleSheetLayoutView="95" workbookViewId="0">
      <selection activeCell="G30" sqref="G30"/>
    </sheetView>
  </sheetViews>
  <sheetFormatPr baseColWidth="10" defaultColWidth="11.42578125" defaultRowHeight="15" x14ac:dyDescent="0.25"/>
  <cols>
    <col min="1" max="1" width="23" style="6" customWidth="1"/>
    <col min="2" max="2" width="15.42578125" style="6" customWidth="1"/>
    <col min="3" max="3" width="12.7109375" style="6" customWidth="1"/>
    <col min="4" max="4" width="13.7109375" style="6" bestFit="1" customWidth="1"/>
    <col min="5" max="9" width="12.7109375" style="6" customWidth="1"/>
    <col min="10" max="10" width="28.5703125" style="6" customWidth="1"/>
    <col min="11" max="11" width="11.42578125" style="6"/>
  </cols>
  <sheetData>
    <row r="1" spans="1:11" ht="21.75" customHeight="1" thickBot="1" x14ac:dyDescent="0.3">
      <c r="A1" s="26"/>
      <c r="B1" s="64" t="s">
        <v>88</v>
      </c>
      <c r="C1" s="65"/>
      <c r="D1" s="65"/>
      <c r="E1" s="65"/>
      <c r="F1" s="65"/>
      <c r="G1" s="65"/>
      <c r="H1" s="65"/>
      <c r="I1" s="65"/>
      <c r="J1" s="66"/>
      <c r="K1" s="1"/>
    </row>
    <row r="2" spans="1:11" ht="21.75" thickBot="1" x14ac:dyDescent="0.3">
      <c r="A2" s="27"/>
      <c r="B2" s="67" t="s">
        <v>0</v>
      </c>
      <c r="C2" s="68"/>
      <c r="D2" s="67" t="s">
        <v>1</v>
      </c>
      <c r="E2" s="69"/>
      <c r="F2" s="69"/>
      <c r="G2" s="68"/>
      <c r="H2" s="70"/>
      <c r="I2" s="2" t="s">
        <v>2</v>
      </c>
      <c r="J2" s="3" t="s">
        <v>3</v>
      </c>
      <c r="K2" s="1"/>
    </row>
    <row r="3" spans="1:11" ht="21.75" thickBot="1" x14ac:dyDescent="0.3">
      <c r="A3" s="28"/>
      <c r="B3" s="71"/>
      <c r="C3" s="72"/>
      <c r="D3" s="71"/>
      <c r="E3" s="72"/>
      <c r="F3" s="72"/>
      <c r="G3" s="72"/>
      <c r="H3" s="73"/>
      <c r="I3" s="32"/>
      <c r="J3" s="33"/>
      <c r="K3" s="1"/>
    </row>
    <row r="4" spans="1:11" x14ac:dyDescent="0.25">
      <c r="A4" s="74"/>
      <c r="B4" s="75"/>
      <c r="C4" s="75"/>
      <c r="D4" s="76"/>
      <c r="E4" s="76"/>
      <c r="F4" s="76"/>
      <c r="G4" s="76"/>
      <c r="H4" s="76"/>
      <c r="I4" s="75"/>
      <c r="J4" s="77"/>
      <c r="K4" s="1"/>
    </row>
    <row r="5" spans="1:11" ht="3" customHeight="1" x14ac:dyDescent="0.25">
      <c r="A5" s="48"/>
      <c r="B5" s="49"/>
      <c r="C5" s="49"/>
      <c r="D5" s="49"/>
      <c r="E5" s="49"/>
      <c r="F5" s="49"/>
      <c r="G5" s="49"/>
      <c r="H5" s="49"/>
      <c r="I5" s="49"/>
      <c r="J5" s="50"/>
      <c r="K5" s="1"/>
    </row>
    <row r="6" spans="1:11" ht="15.75" x14ac:dyDescent="0.25">
      <c r="A6" s="51" t="s">
        <v>4</v>
      </c>
      <c r="B6" s="52"/>
      <c r="C6" s="52"/>
      <c r="D6" s="52"/>
      <c r="E6" s="52"/>
      <c r="F6" s="52"/>
      <c r="G6" s="52"/>
      <c r="H6" s="52"/>
      <c r="I6" s="52"/>
      <c r="J6" s="53"/>
      <c r="K6" s="1"/>
    </row>
    <row r="7" spans="1:11" ht="15.75" x14ac:dyDescent="0.25">
      <c r="A7" s="54" t="s">
        <v>5</v>
      </c>
      <c r="B7" s="55"/>
      <c r="C7" s="55"/>
      <c r="D7" s="55"/>
      <c r="E7" s="55"/>
      <c r="F7" s="55"/>
      <c r="G7" s="55"/>
      <c r="H7" s="55"/>
      <c r="I7" s="55"/>
      <c r="J7" s="56"/>
      <c r="K7" s="1"/>
    </row>
    <row r="8" spans="1:11" x14ac:dyDescent="0.25">
      <c r="A8" s="4" t="s">
        <v>6</v>
      </c>
      <c r="B8" s="78" t="s">
        <v>48</v>
      </c>
      <c r="C8" s="79"/>
      <c r="D8" s="79"/>
      <c r="E8" s="79"/>
      <c r="F8" s="79"/>
      <c r="G8" s="79"/>
      <c r="H8" s="79"/>
      <c r="I8" s="79"/>
      <c r="J8" s="80"/>
      <c r="K8" s="1"/>
    </row>
    <row r="9" spans="1:11" ht="15" customHeight="1" x14ac:dyDescent="0.25">
      <c r="A9" s="29" t="s">
        <v>35</v>
      </c>
      <c r="B9" s="78" t="s">
        <v>49</v>
      </c>
      <c r="C9" s="79"/>
      <c r="D9" s="79"/>
      <c r="E9" s="79"/>
      <c r="F9" s="79"/>
      <c r="G9" s="79"/>
      <c r="H9" s="79"/>
      <c r="I9" s="79"/>
      <c r="J9" s="80"/>
      <c r="K9" s="1"/>
    </row>
    <row r="10" spans="1:11" x14ac:dyDescent="0.25">
      <c r="A10" s="29" t="s">
        <v>36</v>
      </c>
      <c r="B10" s="78" t="s">
        <v>50</v>
      </c>
      <c r="C10" s="79"/>
      <c r="D10" s="79"/>
      <c r="E10" s="79"/>
      <c r="F10" s="79"/>
      <c r="G10" s="79"/>
      <c r="H10" s="79"/>
      <c r="I10" s="79"/>
      <c r="J10" s="80"/>
      <c r="K10" s="1"/>
    </row>
    <row r="11" spans="1:11" ht="31.5" customHeight="1" x14ac:dyDescent="0.25">
      <c r="A11" s="4" t="s">
        <v>7</v>
      </c>
      <c r="B11" s="58" t="s">
        <v>51</v>
      </c>
      <c r="C11" s="58"/>
      <c r="D11" s="58"/>
      <c r="E11" s="58"/>
      <c r="F11" s="58"/>
      <c r="G11" s="58"/>
      <c r="H11" s="58"/>
      <c r="I11" s="58"/>
      <c r="J11" s="59"/>
    </row>
    <row r="12" spans="1:11" ht="47.25" customHeight="1" x14ac:dyDescent="0.25">
      <c r="A12" s="4" t="s">
        <v>8</v>
      </c>
      <c r="B12" s="58" t="s">
        <v>52</v>
      </c>
      <c r="C12" s="58"/>
      <c r="D12" s="58"/>
      <c r="E12" s="58"/>
      <c r="F12" s="58"/>
      <c r="G12" s="58"/>
      <c r="H12" s="58"/>
      <c r="I12" s="58"/>
      <c r="J12" s="59"/>
    </row>
    <row r="13" spans="1:11" ht="15.75" x14ac:dyDescent="0.25">
      <c r="A13" s="51" t="s">
        <v>9</v>
      </c>
      <c r="B13" s="52"/>
      <c r="C13" s="52"/>
      <c r="D13" s="52"/>
      <c r="E13" s="52"/>
      <c r="F13" s="52"/>
      <c r="G13" s="52"/>
      <c r="H13" s="52"/>
      <c r="I13" s="52"/>
      <c r="J13" s="53"/>
    </row>
    <row r="14" spans="1:11" ht="36.75" customHeight="1" x14ac:dyDescent="0.25">
      <c r="A14" s="4" t="s">
        <v>10</v>
      </c>
      <c r="B14" s="30">
        <v>1</v>
      </c>
      <c r="C14" s="47" t="s">
        <v>53</v>
      </c>
      <c r="D14" s="47"/>
      <c r="E14" s="47"/>
      <c r="F14" s="47"/>
      <c r="G14" s="47"/>
      <c r="H14" s="47"/>
      <c r="I14" s="47"/>
      <c r="J14" s="47"/>
    </row>
    <row r="15" spans="1:11" ht="26.25" customHeight="1" x14ac:dyDescent="0.25">
      <c r="A15" s="4" t="s">
        <v>11</v>
      </c>
      <c r="B15" s="7">
        <v>1</v>
      </c>
      <c r="C15" s="47" t="s">
        <v>54</v>
      </c>
      <c r="D15" s="47"/>
      <c r="E15" s="47"/>
      <c r="F15" s="47"/>
      <c r="G15" s="47"/>
      <c r="H15" s="47"/>
      <c r="I15" s="47"/>
      <c r="J15" s="47"/>
    </row>
    <row r="16" spans="1:11" x14ac:dyDescent="0.25">
      <c r="A16" s="4" t="s">
        <v>12</v>
      </c>
      <c r="B16" s="8"/>
      <c r="C16" s="57" t="str">
        <f>IFERROR(VLOOKUP(B16,'[1]Validacion datos'!D8:E64,2,FALSE),"")</f>
        <v/>
      </c>
      <c r="D16" s="57"/>
      <c r="E16" s="57"/>
      <c r="F16" s="57"/>
      <c r="G16" s="57"/>
      <c r="H16" s="57"/>
      <c r="I16" s="57"/>
      <c r="J16" s="57"/>
    </row>
    <row r="17" spans="1:11" ht="15.75" x14ac:dyDescent="0.25">
      <c r="A17" s="51" t="s">
        <v>13</v>
      </c>
      <c r="B17" s="52"/>
      <c r="C17" s="52"/>
      <c r="D17" s="52"/>
      <c r="E17" s="52"/>
      <c r="F17" s="52"/>
      <c r="G17" s="52"/>
      <c r="H17" s="52"/>
      <c r="I17" s="52"/>
      <c r="J17" s="53"/>
    </row>
    <row r="18" spans="1:11" ht="29.25" customHeight="1" x14ac:dyDescent="0.25">
      <c r="A18" s="4" t="s">
        <v>14</v>
      </c>
      <c r="B18" s="58" t="s">
        <v>63</v>
      </c>
      <c r="C18" s="58"/>
      <c r="D18" s="58"/>
      <c r="E18" s="58"/>
      <c r="F18" s="58"/>
      <c r="G18" s="58"/>
      <c r="H18" s="58"/>
      <c r="I18" s="58"/>
      <c r="J18" s="59"/>
    </row>
    <row r="19" spans="1:11" ht="33" customHeight="1" x14ac:dyDescent="0.25">
      <c r="A19" s="9" t="s">
        <v>15</v>
      </c>
      <c r="B19" s="58" t="s">
        <v>60</v>
      </c>
      <c r="C19" s="58"/>
      <c r="D19" s="58"/>
      <c r="E19" s="58"/>
      <c r="F19" s="58"/>
      <c r="G19" s="58"/>
      <c r="H19" s="58"/>
      <c r="I19" s="58"/>
      <c r="J19" s="59"/>
    </row>
    <row r="20" spans="1:11" ht="34.5" customHeight="1" x14ac:dyDescent="0.25">
      <c r="A20" s="9" t="s">
        <v>16</v>
      </c>
      <c r="B20" s="58" t="s">
        <v>61</v>
      </c>
      <c r="C20" s="58"/>
      <c r="D20" s="58"/>
      <c r="E20" s="58"/>
      <c r="F20" s="58"/>
      <c r="G20" s="58"/>
      <c r="H20" s="58"/>
      <c r="I20" s="58"/>
      <c r="J20" s="59"/>
    </row>
    <row r="21" spans="1:11" ht="35.25" customHeight="1" x14ac:dyDescent="0.25">
      <c r="A21" s="9" t="s">
        <v>37</v>
      </c>
      <c r="B21" s="58" t="s">
        <v>62</v>
      </c>
      <c r="C21" s="58"/>
      <c r="D21" s="58"/>
      <c r="E21" s="58"/>
      <c r="F21" s="58"/>
      <c r="G21" s="58"/>
      <c r="H21" s="58"/>
      <c r="I21" s="58"/>
      <c r="J21" s="59"/>
      <c r="K21" s="1"/>
    </row>
    <row r="22" spans="1:11" ht="15.75" x14ac:dyDescent="0.25">
      <c r="A22" s="51" t="s">
        <v>17</v>
      </c>
      <c r="B22" s="52"/>
      <c r="C22" s="52"/>
      <c r="D22" s="52"/>
      <c r="E22" s="52"/>
      <c r="F22" s="52"/>
      <c r="G22" s="52"/>
      <c r="H22" s="52"/>
      <c r="I22" s="52"/>
      <c r="J22" s="53"/>
    </row>
    <row r="23" spans="1:11" ht="15.75" x14ac:dyDescent="0.25">
      <c r="A23" s="54" t="s">
        <v>18</v>
      </c>
      <c r="B23" s="55"/>
      <c r="C23" s="55"/>
      <c r="D23" s="55"/>
      <c r="E23" s="55"/>
      <c r="F23" s="55"/>
      <c r="G23" s="55"/>
      <c r="H23" s="55"/>
      <c r="I23" s="55"/>
      <c r="J23" s="56"/>
      <c r="K23" s="1"/>
    </row>
    <row r="24" spans="1:11" ht="15" customHeight="1" x14ac:dyDescent="0.25">
      <c r="A24" s="60" t="s">
        <v>19</v>
      </c>
      <c r="B24" s="61"/>
      <c r="C24" s="62" t="s">
        <v>20</v>
      </c>
      <c r="D24" s="81"/>
      <c r="E24" s="81"/>
      <c r="F24" s="81" t="s">
        <v>21</v>
      </c>
      <c r="G24" s="81"/>
      <c r="H24" s="61"/>
      <c r="I24" s="62" t="s">
        <v>22</v>
      </c>
      <c r="J24" s="63"/>
    </row>
    <row r="25" spans="1:11" x14ac:dyDescent="0.25">
      <c r="A25" s="97">
        <v>3923740</v>
      </c>
      <c r="B25" s="98"/>
      <c r="C25" s="85">
        <v>3923740</v>
      </c>
      <c r="D25" s="86"/>
      <c r="E25" s="87"/>
      <c r="F25" s="85">
        <v>0</v>
      </c>
      <c r="G25" s="86"/>
      <c r="H25" s="87"/>
      <c r="I25" s="99">
        <f>+IF(F25&gt;0,F25/C25,0)</f>
        <v>0</v>
      </c>
      <c r="J25" s="100"/>
    </row>
    <row r="26" spans="1:11" ht="15.75" x14ac:dyDescent="0.25">
      <c r="A26" s="54" t="s">
        <v>23</v>
      </c>
      <c r="B26" s="55"/>
      <c r="C26" s="55"/>
      <c r="D26" s="55"/>
      <c r="E26" s="55"/>
      <c r="F26" s="55"/>
      <c r="G26" s="55"/>
      <c r="H26" s="55"/>
      <c r="I26" s="55"/>
      <c r="J26" s="56"/>
      <c r="K26" s="1"/>
    </row>
    <row r="27" spans="1:11" ht="40.5" customHeight="1" x14ac:dyDescent="0.25">
      <c r="A27" s="5"/>
      <c r="B27"/>
      <c r="C27" s="82" t="s">
        <v>47</v>
      </c>
      <c r="D27" s="83"/>
      <c r="E27" s="82" t="s">
        <v>85</v>
      </c>
      <c r="F27" s="83"/>
      <c r="G27" s="82" t="s">
        <v>86</v>
      </c>
      <c r="H27" s="82"/>
      <c r="I27" s="82" t="s">
        <v>24</v>
      </c>
      <c r="J27" s="84"/>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120" x14ac:dyDescent="0.25">
      <c r="A29" s="13" t="s">
        <v>67</v>
      </c>
      <c r="B29" s="14" t="s">
        <v>69</v>
      </c>
      <c r="C29" s="15">
        <v>1958</v>
      </c>
      <c r="D29" s="16">
        <v>3923740</v>
      </c>
      <c r="E29" s="107">
        <v>430</v>
      </c>
      <c r="F29" s="16">
        <v>1200000</v>
      </c>
      <c r="G29" s="17">
        <v>78</v>
      </c>
      <c r="H29" s="16">
        <v>0</v>
      </c>
      <c r="I29" s="18">
        <f>IF(G29&gt;0,G29/C29,0)</f>
        <v>3.9836567926455568E-2</v>
      </c>
      <c r="J29" s="19">
        <f>IF(H29&gt;0,H29/D29,0)</f>
        <v>0</v>
      </c>
    </row>
    <row r="30" spans="1:11" x14ac:dyDescent="0.25">
      <c r="A30" s="20"/>
      <c r="B30" s="21"/>
      <c r="C30" s="22"/>
      <c r="D30" s="23"/>
      <c r="E30" s="23"/>
      <c r="F30" s="23"/>
      <c r="G30" s="24"/>
      <c r="H30" s="23"/>
      <c r="I30" s="18"/>
      <c r="J30" s="19"/>
    </row>
    <row r="31" spans="1:11" ht="15.75" x14ac:dyDescent="0.25">
      <c r="A31" s="51" t="s">
        <v>27</v>
      </c>
      <c r="B31" s="52"/>
      <c r="C31" s="52"/>
      <c r="D31" s="52"/>
      <c r="E31" s="52"/>
      <c r="F31" s="52"/>
      <c r="G31" s="52"/>
      <c r="H31" s="52"/>
      <c r="I31" s="52"/>
      <c r="J31" s="53"/>
    </row>
    <row r="32" spans="1:11" ht="15.75" x14ac:dyDescent="0.25">
      <c r="A32" s="54" t="s">
        <v>28</v>
      </c>
      <c r="B32" s="55"/>
      <c r="C32" s="55"/>
      <c r="D32" s="55"/>
      <c r="E32" s="55"/>
      <c r="F32" s="55"/>
      <c r="G32" s="55"/>
      <c r="H32" s="55"/>
      <c r="I32" s="55"/>
      <c r="J32" s="56"/>
      <c r="K32" s="1"/>
    </row>
    <row r="33" spans="1:11" ht="32.25" customHeight="1" x14ac:dyDescent="0.25">
      <c r="A33" s="25" t="s">
        <v>29</v>
      </c>
      <c r="B33" s="58" t="s">
        <v>78</v>
      </c>
      <c r="C33" s="58"/>
      <c r="D33" s="58"/>
      <c r="E33" s="58"/>
      <c r="F33" s="58"/>
      <c r="G33" s="58"/>
      <c r="H33" s="58"/>
      <c r="I33" s="58"/>
      <c r="J33" s="59"/>
    </row>
    <row r="34" spans="1:11" ht="46.5" customHeight="1" x14ac:dyDescent="0.25">
      <c r="A34" s="25" t="s">
        <v>30</v>
      </c>
      <c r="B34" s="58" t="s">
        <v>68</v>
      </c>
      <c r="C34" s="58"/>
      <c r="D34" s="58"/>
      <c r="E34" s="58"/>
      <c r="F34" s="58"/>
      <c r="G34" s="58"/>
      <c r="H34" s="58"/>
      <c r="I34" s="58"/>
      <c r="J34" s="59"/>
    </row>
    <row r="35" spans="1:11" ht="99.75" customHeight="1" x14ac:dyDescent="0.25">
      <c r="A35" s="25" t="s">
        <v>31</v>
      </c>
      <c r="B35" s="103" t="s">
        <v>73</v>
      </c>
      <c r="C35" s="103"/>
      <c r="D35" s="103"/>
      <c r="E35" s="103"/>
      <c r="F35" s="103"/>
      <c r="G35" s="103"/>
      <c r="H35" s="103"/>
      <c r="I35" s="103"/>
      <c r="J35" s="104"/>
    </row>
    <row r="36" spans="1:11" ht="92.25" customHeight="1" x14ac:dyDescent="0.25">
      <c r="A36" s="34" t="s">
        <v>32</v>
      </c>
      <c r="B36" s="58" t="s">
        <v>74</v>
      </c>
      <c r="C36" s="58"/>
      <c r="D36" s="58"/>
      <c r="E36" s="58"/>
      <c r="F36" s="58"/>
      <c r="G36" s="58"/>
      <c r="H36" s="58"/>
      <c r="I36" s="58"/>
      <c r="J36" s="59"/>
    </row>
    <row r="37" spans="1:11" ht="15.75" x14ac:dyDescent="0.25">
      <c r="A37" s="51" t="s">
        <v>33</v>
      </c>
      <c r="B37" s="52"/>
      <c r="C37" s="52"/>
      <c r="D37" s="52"/>
      <c r="E37" s="52"/>
      <c r="F37" s="52"/>
      <c r="G37" s="52"/>
      <c r="H37" s="52"/>
      <c r="I37" s="52"/>
      <c r="J37" s="53"/>
    </row>
    <row r="38" spans="1:11" ht="15.75" x14ac:dyDescent="0.25">
      <c r="A38" s="88" t="s">
        <v>34</v>
      </c>
      <c r="B38" s="89"/>
      <c r="C38" s="89"/>
      <c r="D38" s="89"/>
      <c r="E38" s="89"/>
      <c r="F38" s="89"/>
      <c r="G38" s="89"/>
      <c r="H38" s="89"/>
      <c r="I38" s="89"/>
      <c r="J38" s="90"/>
      <c r="K38" s="1"/>
    </row>
    <row r="39" spans="1:11" ht="27.75" customHeight="1" x14ac:dyDescent="0.25">
      <c r="A39" s="91"/>
      <c r="B39" s="92"/>
      <c r="C39" s="92"/>
      <c r="D39" s="92"/>
      <c r="E39" s="92"/>
      <c r="F39" s="92"/>
      <c r="G39" s="92"/>
      <c r="H39" s="92"/>
      <c r="I39" s="92"/>
      <c r="J39" s="93"/>
    </row>
    <row r="40" spans="1:11" ht="27.75" customHeight="1" x14ac:dyDescent="0.25">
      <c r="A40" s="31"/>
      <c r="B40" s="31"/>
      <c r="C40" s="31"/>
      <c r="D40" s="31"/>
      <c r="E40" s="31"/>
      <c r="F40" s="31"/>
      <c r="G40" s="31"/>
      <c r="H40" s="31"/>
      <c r="I40" s="31"/>
      <c r="J40" s="31"/>
    </row>
    <row r="41" spans="1:11" ht="30.75" customHeight="1" x14ac:dyDescent="0.25">
      <c r="A41" s="94" t="s">
        <v>40</v>
      </c>
      <c r="B41" s="94"/>
      <c r="C41" s="94"/>
      <c r="D41" s="94"/>
      <c r="E41" s="94"/>
      <c r="F41" s="94"/>
      <c r="G41" s="94"/>
      <c r="H41" s="94"/>
      <c r="I41" s="94"/>
      <c r="J41" s="94"/>
    </row>
    <row r="44" spans="1:11" x14ac:dyDescent="0.25">
      <c r="A44" s="39" t="s">
        <v>79</v>
      </c>
      <c r="B44" s="40">
        <f>A25</f>
        <v>3923740</v>
      </c>
    </row>
    <row r="45" spans="1:11" x14ac:dyDescent="0.25">
      <c r="A45" s="39" t="s">
        <v>81</v>
      </c>
      <c r="B45" s="40">
        <f>C25</f>
        <v>3923740</v>
      </c>
    </row>
    <row r="46" spans="1:11" x14ac:dyDescent="0.25">
      <c r="A46" s="39" t="s">
        <v>80</v>
      </c>
      <c r="B46" s="41">
        <f>F25</f>
        <v>0</v>
      </c>
      <c r="G46" s="101" t="s">
        <v>83</v>
      </c>
      <c r="H46" s="101"/>
      <c r="I46" s="101"/>
      <c r="J46" s="101"/>
    </row>
    <row r="47" spans="1:11" x14ac:dyDescent="0.25">
      <c r="G47" s="102" t="s">
        <v>82</v>
      </c>
      <c r="H47" s="102"/>
      <c r="I47" s="102"/>
      <c r="J47" s="102"/>
    </row>
  </sheetData>
  <mergeCells count="50">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17:J17"/>
    <mergeCell ref="B18:J18"/>
    <mergeCell ref="B19:J19"/>
    <mergeCell ref="B20:J20"/>
    <mergeCell ref="B21:J21"/>
    <mergeCell ref="B12:J12"/>
    <mergeCell ref="A13:J13"/>
    <mergeCell ref="C14:J14"/>
    <mergeCell ref="C15:J15"/>
    <mergeCell ref="C16:J16"/>
    <mergeCell ref="G46:J46"/>
    <mergeCell ref="G47:J47"/>
    <mergeCell ref="B10:J10"/>
    <mergeCell ref="B1:J1"/>
    <mergeCell ref="B2:C2"/>
    <mergeCell ref="D2:H2"/>
    <mergeCell ref="B3:C3"/>
    <mergeCell ref="D3:H3"/>
    <mergeCell ref="A4:J4"/>
    <mergeCell ref="A5:J5"/>
    <mergeCell ref="A6:J6"/>
    <mergeCell ref="A7:J7"/>
    <mergeCell ref="B8:J8"/>
    <mergeCell ref="B9:J9"/>
    <mergeCell ref="A22:J22"/>
    <mergeCell ref="B11:J11"/>
  </mergeCells>
  <dataValidations count="15">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B44:B4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54"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K49"/>
  <sheetViews>
    <sheetView tabSelected="1" view="pageBreakPreview" topLeftCell="A19" zoomScale="75" zoomScaleNormal="100" zoomScaleSheetLayoutView="75" workbookViewId="0">
      <selection activeCell="H29" sqref="H29"/>
    </sheetView>
  </sheetViews>
  <sheetFormatPr baseColWidth="10" defaultColWidth="11.42578125" defaultRowHeight="15" x14ac:dyDescent="0.25"/>
  <cols>
    <col min="1" max="1" width="27" style="6" customWidth="1"/>
    <col min="2" max="2" width="21.42578125" style="6" customWidth="1"/>
    <col min="3" max="3" width="12.7109375" style="6" customWidth="1"/>
    <col min="4" max="4" width="13.7109375" style="6" bestFit="1" customWidth="1"/>
    <col min="5" max="10" width="12.7109375" style="6" customWidth="1"/>
    <col min="11" max="11" width="11.42578125" style="6"/>
  </cols>
  <sheetData>
    <row r="1" spans="1:11" ht="21.75" customHeight="1" thickBot="1" x14ac:dyDescent="0.3">
      <c r="A1" s="26"/>
      <c r="B1" s="64" t="s">
        <v>88</v>
      </c>
      <c r="C1" s="65"/>
      <c r="D1" s="65"/>
      <c r="E1" s="65"/>
      <c r="F1" s="65"/>
      <c r="G1" s="65"/>
      <c r="H1" s="65"/>
      <c r="I1" s="65"/>
      <c r="J1" s="66"/>
      <c r="K1" s="1"/>
    </row>
    <row r="2" spans="1:11" ht="21.75" thickBot="1" x14ac:dyDescent="0.3">
      <c r="A2" s="27"/>
      <c r="B2" s="67" t="s">
        <v>0</v>
      </c>
      <c r="C2" s="68"/>
      <c r="D2" s="67" t="s">
        <v>1</v>
      </c>
      <c r="E2" s="69"/>
      <c r="F2" s="69"/>
      <c r="G2" s="68"/>
      <c r="H2" s="70"/>
      <c r="I2" s="2" t="s">
        <v>2</v>
      </c>
      <c r="J2" s="3" t="s">
        <v>3</v>
      </c>
      <c r="K2" s="1"/>
    </row>
    <row r="3" spans="1:11" ht="21.75" thickBot="1" x14ac:dyDescent="0.3">
      <c r="A3" s="28"/>
      <c r="B3" s="71"/>
      <c r="C3" s="72"/>
      <c r="D3" s="71"/>
      <c r="E3" s="72"/>
      <c r="F3" s="72"/>
      <c r="G3" s="72"/>
      <c r="H3" s="73"/>
      <c r="I3" s="32"/>
      <c r="J3" s="33"/>
      <c r="K3" s="1"/>
    </row>
    <row r="4" spans="1:11" x14ac:dyDescent="0.25">
      <c r="A4" s="74"/>
      <c r="B4" s="75"/>
      <c r="C4" s="75"/>
      <c r="D4" s="76"/>
      <c r="E4" s="76"/>
      <c r="F4" s="76"/>
      <c r="G4" s="76"/>
      <c r="H4" s="76"/>
      <c r="I4" s="75"/>
      <c r="J4" s="77"/>
      <c r="K4" s="1"/>
    </row>
    <row r="5" spans="1:11" ht="3" customHeight="1" x14ac:dyDescent="0.25">
      <c r="A5" s="48"/>
      <c r="B5" s="49"/>
      <c r="C5" s="49"/>
      <c r="D5" s="49"/>
      <c r="E5" s="49"/>
      <c r="F5" s="49"/>
      <c r="G5" s="49"/>
      <c r="H5" s="49"/>
      <c r="I5" s="49"/>
      <c r="J5" s="50"/>
      <c r="K5" s="1"/>
    </row>
    <row r="6" spans="1:11" ht="15.75" x14ac:dyDescent="0.25">
      <c r="A6" s="51" t="s">
        <v>4</v>
      </c>
      <c r="B6" s="52"/>
      <c r="C6" s="52"/>
      <c r="D6" s="52"/>
      <c r="E6" s="52"/>
      <c r="F6" s="52"/>
      <c r="G6" s="52"/>
      <c r="H6" s="52"/>
      <c r="I6" s="52"/>
      <c r="J6" s="53"/>
      <c r="K6" s="1"/>
    </row>
    <row r="7" spans="1:11" ht="15.75" x14ac:dyDescent="0.25">
      <c r="A7" s="54" t="s">
        <v>5</v>
      </c>
      <c r="B7" s="55"/>
      <c r="C7" s="55"/>
      <c r="D7" s="55"/>
      <c r="E7" s="55"/>
      <c r="F7" s="55"/>
      <c r="G7" s="55"/>
      <c r="H7" s="55"/>
      <c r="I7" s="55"/>
      <c r="J7" s="56"/>
      <c r="K7" s="1"/>
    </row>
    <row r="8" spans="1:11" x14ac:dyDescent="0.25">
      <c r="A8" s="4" t="s">
        <v>6</v>
      </c>
      <c r="B8" s="78" t="s">
        <v>48</v>
      </c>
      <c r="C8" s="79"/>
      <c r="D8" s="79"/>
      <c r="E8" s="79"/>
      <c r="F8" s="79"/>
      <c r="G8" s="79"/>
      <c r="H8" s="79"/>
      <c r="I8" s="79"/>
      <c r="J8" s="80"/>
      <c r="K8" s="1"/>
    </row>
    <row r="9" spans="1:11" ht="15" customHeight="1" x14ac:dyDescent="0.25">
      <c r="A9" s="29" t="s">
        <v>35</v>
      </c>
      <c r="B9" s="78" t="s">
        <v>49</v>
      </c>
      <c r="C9" s="79"/>
      <c r="D9" s="79"/>
      <c r="E9" s="79"/>
      <c r="F9" s="79"/>
      <c r="G9" s="79"/>
      <c r="H9" s="79"/>
      <c r="I9" s="79"/>
      <c r="J9" s="80"/>
      <c r="K9" s="1"/>
    </row>
    <row r="10" spans="1:11" x14ac:dyDescent="0.25">
      <c r="A10" s="29" t="s">
        <v>36</v>
      </c>
      <c r="B10" s="78" t="s">
        <v>50</v>
      </c>
      <c r="C10" s="79"/>
      <c r="D10" s="79"/>
      <c r="E10" s="79"/>
      <c r="F10" s="79"/>
      <c r="G10" s="79"/>
      <c r="H10" s="79"/>
      <c r="I10" s="79"/>
      <c r="J10" s="80"/>
      <c r="K10" s="1"/>
    </row>
    <row r="11" spans="1:11" ht="31.5" customHeight="1" x14ac:dyDescent="0.25">
      <c r="A11" s="4" t="s">
        <v>7</v>
      </c>
      <c r="B11" s="58" t="s">
        <v>51</v>
      </c>
      <c r="C11" s="58"/>
      <c r="D11" s="58"/>
      <c r="E11" s="58"/>
      <c r="F11" s="58"/>
      <c r="G11" s="58"/>
      <c r="H11" s="58"/>
      <c r="I11" s="58"/>
      <c r="J11" s="59"/>
    </row>
    <row r="12" spans="1:11" ht="47.25" customHeight="1" x14ac:dyDescent="0.25">
      <c r="A12" s="4" t="s">
        <v>8</v>
      </c>
      <c r="B12" s="58" t="s">
        <v>52</v>
      </c>
      <c r="C12" s="58"/>
      <c r="D12" s="58"/>
      <c r="E12" s="58"/>
      <c r="F12" s="58"/>
      <c r="G12" s="58"/>
      <c r="H12" s="58"/>
      <c r="I12" s="58"/>
      <c r="J12" s="59"/>
    </row>
    <row r="13" spans="1:11" ht="15.75" x14ac:dyDescent="0.25">
      <c r="A13" s="51" t="s">
        <v>9</v>
      </c>
      <c r="B13" s="52"/>
      <c r="C13" s="52"/>
      <c r="D13" s="52"/>
      <c r="E13" s="52"/>
      <c r="F13" s="52"/>
      <c r="G13" s="52"/>
      <c r="H13" s="52"/>
      <c r="I13" s="52"/>
      <c r="J13" s="53"/>
    </row>
    <row r="14" spans="1:11" ht="36.75" customHeight="1" x14ac:dyDescent="0.25">
      <c r="A14" s="4" t="s">
        <v>10</v>
      </c>
      <c r="B14" s="30">
        <v>1</v>
      </c>
      <c r="C14" s="47" t="s">
        <v>53</v>
      </c>
      <c r="D14" s="47"/>
      <c r="E14" s="47"/>
      <c r="F14" s="47"/>
      <c r="G14" s="47"/>
      <c r="H14" s="47"/>
      <c r="I14" s="47"/>
      <c r="J14" s="47"/>
    </row>
    <row r="15" spans="1:11" ht="26.25" customHeight="1" x14ac:dyDescent="0.25">
      <c r="A15" s="4" t="s">
        <v>11</v>
      </c>
      <c r="B15" s="7">
        <v>1</v>
      </c>
      <c r="C15" s="47" t="s">
        <v>54</v>
      </c>
      <c r="D15" s="47"/>
      <c r="E15" s="47"/>
      <c r="F15" s="47"/>
      <c r="G15" s="47"/>
      <c r="H15" s="47"/>
      <c r="I15" s="47"/>
      <c r="J15" s="47"/>
    </row>
    <row r="16" spans="1:11" x14ac:dyDescent="0.25">
      <c r="A16" s="4" t="s">
        <v>12</v>
      </c>
      <c r="B16" s="8"/>
      <c r="C16" s="57" t="str">
        <f>IFERROR(VLOOKUP(B16,'[1]Validacion datos'!D8:E64,2,FALSE),"")</f>
        <v/>
      </c>
      <c r="D16" s="57"/>
      <c r="E16" s="57"/>
      <c r="F16" s="57"/>
      <c r="G16" s="57"/>
      <c r="H16" s="57"/>
      <c r="I16" s="57"/>
      <c r="J16" s="57"/>
    </row>
    <row r="17" spans="1:11" ht="15.75" x14ac:dyDescent="0.25">
      <c r="A17" s="51" t="s">
        <v>13</v>
      </c>
      <c r="B17" s="52"/>
      <c r="C17" s="52"/>
      <c r="D17" s="52"/>
      <c r="E17" s="52"/>
      <c r="F17" s="52"/>
      <c r="G17" s="52"/>
      <c r="H17" s="52"/>
      <c r="I17" s="52"/>
      <c r="J17" s="53"/>
    </row>
    <row r="18" spans="1:11" ht="29.25" customHeight="1" x14ac:dyDescent="0.25">
      <c r="A18" s="4" t="s">
        <v>14</v>
      </c>
      <c r="B18" s="58" t="s">
        <v>59</v>
      </c>
      <c r="C18" s="58"/>
      <c r="D18" s="58"/>
      <c r="E18" s="58"/>
      <c r="F18" s="58"/>
      <c r="G18" s="58"/>
      <c r="H18" s="58"/>
      <c r="I18" s="58"/>
      <c r="J18" s="59"/>
    </row>
    <row r="19" spans="1:11" ht="33" customHeight="1" x14ac:dyDescent="0.25">
      <c r="A19" s="9" t="s">
        <v>15</v>
      </c>
      <c r="B19" s="58" t="s">
        <v>60</v>
      </c>
      <c r="C19" s="58"/>
      <c r="D19" s="58"/>
      <c r="E19" s="58"/>
      <c r="F19" s="58"/>
      <c r="G19" s="58"/>
      <c r="H19" s="58"/>
      <c r="I19" s="58"/>
      <c r="J19" s="59"/>
    </row>
    <row r="20" spans="1:11" ht="34.5" customHeight="1" x14ac:dyDescent="0.25">
      <c r="A20" s="9" t="s">
        <v>16</v>
      </c>
      <c r="B20" s="58" t="s">
        <v>61</v>
      </c>
      <c r="C20" s="58"/>
      <c r="D20" s="58"/>
      <c r="E20" s="58"/>
      <c r="F20" s="58"/>
      <c r="G20" s="58"/>
      <c r="H20" s="58"/>
      <c r="I20" s="58"/>
      <c r="J20" s="59"/>
    </row>
    <row r="21" spans="1:11" ht="35.25" customHeight="1" x14ac:dyDescent="0.25">
      <c r="A21" s="9" t="s">
        <v>37</v>
      </c>
      <c r="B21" s="58" t="s">
        <v>62</v>
      </c>
      <c r="C21" s="58"/>
      <c r="D21" s="58"/>
      <c r="E21" s="58"/>
      <c r="F21" s="58"/>
      <c r="G21" s="58"/>
      <c r="H21" s="58"/>
      <c r="I21" s="58"/>
      <c r="J21" s="59"/>
      <c r="K21" s="1"/>
    </row>
    <row r="22" spans="1:11" ht="15.75" x14ac:dyDescent="0.25">
      <c r="A22" s="51" t="s">
        <v>17</v>
      </c>
      <c r="B22" s="52"/>
      <c r="C22" s="52"/>
      <c r="D22" s="52"/>
      <c r="E22" s="52"/>
      <c r="F22" s="52"/>
      <c r="G22" s="52"/>
      <c r="H22" s="52"/>
      <c r="I22" s="52"/>
      <c r="J22" s="53"/>
    </row>
    <row r="23" spans="1:11" ht="15.75" x14ac:dyDescent="0.25">
      <c r="A23" s="54" t="s">
        <v>18</v>
      </c>
      <c r="B23" s="55"/>
      <c r="C23" s="55"/>
      <c r="D23" s="55"/>
      <c r="E23" s="55"/>
      <c r="F23" s="55"/>
      <c r="G23" s="55"/>
      <c r="H23" s="55"/>
      <c r="I23" s="55"/>
      <c r="J23" s="56"/>
      <c r="K23" s="1"/>
    </row>
    <row r="24" spans="1:11" ht="15" customHeight="1" x14ac:dyDescent="0.25">
      <c r="A24" s="60" t="s">
        <v>19</v>
      </c>
      <c r="B24" s="61"/>
      <c r="C24" s="62" t="s">
        <v>20</v>
      </c>
      <c r="D24" s="81"/>
      <c r="E24" s="81"/>
      <c r="F24" s="81" t="s">
        <v>21</v>
      </c>
      <c r="G24" s="81"/>
      <c r="H24" s="61"/>
      <c r="I24" s="62" t="s">
        <v>22</v>
      </c>
      <c r="J24" s="63"/>
    </row>
    <row r="25" spans="1:11" x14ac:dyDescent="0.25">
      <c r="A25" s="97">
        <v>7847500</v>
      </c>
      <c r="B25" s="98"/>
      <c r="C25" s="85">
        <v>890000</v>
      </c>
      <c r="D25" s="86"/>
      <c r="E25" s="87"/>
      <c r="F25" s="85">
        <f>B46</f>
        <v>843660</v>
      </c>
      <c r="G25" s="86"/>
      <c r="H25" s="87"/>
      <c r="I25" s="99">
        <f>+IF(F25&gt;0,F25/C25,0)</f>
        <v>0.94793258426966287</v>
      </c>
      <c r="J25" s="100"/>
    </row>
    <row r="26" spans="1:11" ht="15.75" x14ac:dyDescent="0.25">
      <c r="A26" s="54" t="s">
        <v>23</v>
      </c>
      <c r="B26" s="55"/>
      <c r="C26" s="55"/>
      <c r="D26" s="55"/>
      <c r="E26" s="55"/>
      <c r="F26" s="55"/>
      <c r="G26" s="55"/>
      <c r="H26" s="55"/>
      <c r="I26" s="55"/>
      <c r="J26" s="56"/>
      <c r="K26" s="1"/>
    </row>
    <row r="27" spans="1:11" ht="48.75" customHeight="1" x14ac:dyDescent="0.25">
      <c r="A27" s="5"/>
      <c r="B27"/>
      <c r="C27" s="82" t="s">
        <v>47</v>
      </c>
      <c r="D27" s="83"/>
      <c r="E27" s="82" t="s">
        <v>85</v>
      </c>
      <c r="F27" s="83"/>
      <c r="G27" s="82" t="s">
        <v>86</v>
      </c>
      <c r="H27" s="82"/>
      <c r="I27" s="82" t="s">
        <v>24</v>
      </c>
      <c r="J27" s="84"/>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48" x14ac:dyDescent="0.25">
      <c r="A29" s="13" t="s">
        <v>71</v>
      </c>
      <c r="B29" s="14" t="s">
        <v>57</v>
      </c>
      <c r="C29" s="15">
        <v>4070</v>
      </c>
      <c r="D29" s="16">
        <v>7847500</v>
      </c>
      <c r="E29" s="107">
        <v>360</v>
      </c>
      <c r="F29" s="16">
        <v>2500000</v>
      </c>
      <c r="G29" s="17">
        <v>107</v>
      </c>
      <c r="H29" s="16">
        <v>843660</v>
      </c>
      <c r="I29" s="18">
        <f>IF(G29&gt;0,G29/C29,0)</f>
        <v>2.6289926289926289E-2</v>
      </c>
      <c r="J29" s="19">
        <f>IF(H29&gt;0,H29/D29,0)</f>
        <v>0.10750684931506849</v>
      </c>
    </row>
    <row r="30" spans="1:11" x14ac:dyDescent="0.25">
      <c r="A30" s="20"/>
      <c r="B30" s="21"/>
      <c r="C30" s="22"/>
      <c r="D30" s="23"/>
      <c r="E30" s="23"/>
      <c r="F30" s="23"/>
      <c r="G30" s="24"/>
      <c r="H30" s="23"/>
      <c r="I30" s="18"/>
      <c r="J30" s="19"/>
    </row>
    <row r="31" spans="1:11" ht="15.75" x14ac:dyDescent="0.25">
      <c r="A31" s="51"/>
      <c r="B31" s="52"/>
      <c r="C31" s="52"/>
      <c r="D31" s="52"/>
      <c r="E31" s="52"/>
      <c r="F31" s="52"/>
      <c r="G31" s="52"/>
      <c r="H31" s="52"/>
      <c r="I31" s="52"/>
      <c r="J31" s="53"/>
    </row>
    <row r="32" spans="1:11" ht="15.75" x14ac:dyDescent="0.25">
      <c r="A32" s="54" t="s">
        <v>28</v>
      </c>
      <c r="B32" s="55"/>
      <c r="C32" s="55"/>
      <c r="D32" s="55"/>
      <c r="E32" s="55"/>
      <c r="F32" s="55"/>
      <c r="G32" s="55"/>
      <c r="H32" s="55"/>
      <c r="I32" s="55"/>
      <c r="J32" s="56"/>
      <c r="K32" s="1"/>
    </row>
    <row r="33" spans="1:11" x14ac:dyDescent="0.25">
      <c r="A33" s="25" t="s">
        <v>29</v>
      </c>
      <c r="B33" s="58" t="s">
        <v>71</v>
      </c>
      <c r="C33" s="58"/>
      <c r="D33" s="58"/>
      <c r="E33" s="58"/>
      <c r="F33" s="58"/>
      <c r="G33" s="58"/>
      <c r="H33" s="58"/>
      <c r="I33" s="58"/>
      <c r="J33" s="59"/>
    </row>
    <row r="34" spans="1:11" ht="46.5" customHeight="1" x14ac:dyDescent="0.25">
      <c r="A34" s="25" t="s">
        <v>30</v>
      </c>
      <c r="B34" s="58" t="s">
        <v>70</v>
      </c>
      <c r="C34" s="58"/>
      <c r="D34" s="58"/>
      <c r="E34" s="58"/>
      <c r="F34" s="58"/>
      <c r="G34" s="58"/>
      <c r="H34" s="58"/>
      <c r="I34" s="58"/>
      <c r="J34" s="59"/>
    </row>
    <row r="35" spans="1:11" ht="85.5" customHeight="1" x14ac:dyDescent="0.25">
      <c r="A35" s="25" t="s">
        <v>31</v>
      </c>
      <c r="B35" s="58" t="s">
        <v>75</v>
      </c>
      <c r="C35" s="58"/>
      <c r="D35" s="58"/>
      <c r="E35" s="58"/>
      <c r="F35" s="58"/>
      <c r="G35" s="58"/>
      <c r="H35" s="58"/>
      <c r="I35" s="58"/>
      <c r="J35" s="59"/>
    </row>
    <row r="36" spans="1:11" ht="68.25" customHeight="1" x14ac:dyDescent="0.25">
      <c r="A36" s="34" t="s">
        <v>32</v>
      </c>
      <c r="B36" s="58" t="s">
        <v>76</v>
      </c>
      <c r="C36" s="58"/>
      <c r="D36" s="58"/>
      <c r="E36" s="58"/>
      <c r="F36" s="58"/>
      <c r="G36" s="58"/>
      <c r="H36" s="58"/>
      <c r="I36" s="58"/>
      <c r="J36" s="59"/>
    </row>
    <row r="37" spans="1:11" ht="15.75" x14ac:dyDescent="0.25">
      <c r="A37" s="51" t="s">
        <v>33</v>
      </c>
      <c r="B37" s="52"/>
      <c r="C37" s="52"/>
      <c r="D37" s="52"/>
      <c r="E37" s="52"/>
      <c r="F37" s="52"/>
      <c r="G37" s="52"/>
      <c r="H37" s="52"/>
      <c r="I37" s="52"/>
      <c r="J37" s="53"/>
    </row>
    <row r="38" spans="1:11" ht="15.75" x14ac:dyDescent="0.25">
      <c r="A38" s="88" t="s">
        <v>34</v>
      </c>
      <c r="B38" s="89"/>
      <c r="C38" s="89"/>
      <c r="D38" s="89"/>
      <c r="E38" s="89"/>
      <c r="F38" s="89"/>
      <c r="G38" s="89"/>
      <c r="H38" s="89"/>
      <c r="I38" s="89"/>
      <c r="J38" s="90"/>
      <c r="K38" s="1"/>
    </row>
    <row r="39" spans="1:11" ht="27.75" customHeight="1" x14ac:dyDescent="0.25">
      <c r="A39" s="91"/>
      <c r="B39" s="92"/>
      <c r="C39" s="92"/>
      <c r="D39" s="92"/>
      <c r="E39" s="92"/>
      <c r="F39" s="92"/>
      <c r="G39" s="92"/>
      <c r="H39" s="92"/>
      <c r="I39" s="92"/>
      <c r="J39" s="93"/>
    </row>
    <row r="40" spans="1:11" ht="27.75" customHeight="1" x14ac:dyDescent="0.25">
      <c r="A40" s="31"/>
      <c r="B40" s="31"/>
      <c r="C40" s="31"/>
      <c r="D40" s="31"/>
      <c r="E40" s="31"/>
      <c r="F40" s="31"/>
      <c r="G40" s="31"/>
      <c r="H40" s="31"/>
      <c r="I40" s="31"/>
      <c r="J40" s="31"/>
    </row>
    <row r="41" spans="1:11" ht="30.75" customHeight="1" x14ac:dyDescent="0.25">
      <c r="A41" s="94" t="s">
        <v>40</v>
      </c>
      <c r="B41" s="94"/>
      <c r="C41" s="94"/>
      <c r="D41" s="94"/>
      <c r="E41" s="94"/>
      <c r="F41" s="94"/>
      <c r="G41" s="94"/>
      <c r="H41" s="94"/>
      <c r="I41" s="94"/>
      <c r="J41" s="94"/>
    </row>
    <row r="44" spans="1:11" x14ac:dyDescent="0.25">
      <c r="A44" s="36" t="s">
        <v>79</v>
      </c>
      <c r="B44" s="37">
        <f>A25</f>
        <v>7847500</v>
      </c>
    </row>
    <row r="45" spans="1:11" x14ac:dyDescent="0.25">
      <c r="A45" s="36" t="s">
        <v>81</v>
      </c>
      <c r="B45" s="37">
        <f>C25</f>
        <v>890000</v>
      </c>
    </row>
    <row r="46" spans="1:11" x14ac:dyDescent="0.25">
      <c r="A46" s="36" t="s">
        <v>80</v>
      </c>
      <c r="B46" s="38">
        <v>843660</v>
      </c>
    </row>
    <row r="47" spans="1:11" x14ac:dyDescent="0.25">
      <c r="F47" s="106" t="s">
        <v>83</v>
      </c>
      <c r="G47" s="106"/>
      <c r="H47" s="106"/>
      <c r="I47" s="106"/>
    </row>
    <row r="48" spans="1:11" x14ac:dyDescent="0.25">
      <c r="F48" s="105" t="s">
        <v>82</v>
      </c>
      <c r="G48" s="105"/>
      <c r="H48" s="105"/>
      <c r="I48" s="105"/>
    </row>
    <row r="49" spans="6:9" x14ac:dyDescent="0.25">
      <c r="F49" s="42"/>
      <c r="G49" s="42"/>
      <c r="H49" s="42"/>
      <c r="I49" s="42"/>
    </row>
  </sheetData>
  <mergeCells count="50">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17:J17"/>
    <mergeCell ref="B18:J18"/>
    <mergeCell ref="B19:J19"/>
    <mergeCell ref="B20:J20"/>
    <mergeCell ref="B21:J21"/>
    <mergeCell ref="B12:J12"/>
    <mergeCell ref="A13:J13"/>
    <mergeCell ref="C14:J14"/>
    <mergeCell ref="C15:J15"/>
    <mergeCell ref="C16:J16"/>
    <mergeCell ref="F48:I48"/>
    <mergeCell ref="F47:I47"/>
    <mergeCell ref="B10:J10"/>
    <mergeCell ref="B1:J1"/>
    <mergeCell ref="B2:C2"/>
    <mergeCell ref="D2:H2"/>
    <mergeCell ref="B3:C3"/>
    <mergeCell ref="D3:H3"/>
    <mergeCell ref="A4:J4"/>
    <mergeCell ref="A5:J5"/>
    <mergeCell ref="A6:J6"/>
    <mergeCell ref="A7:J7"/>
    <mergeCell ref="B8:J8"/>
    <mergeCell ref="B9:J9"/>
    <mergeCell ref="A22:J22"/>
    <mergeCell ref="B11:J11"/>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B44:B4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5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Fiscalización, Riesgo y Lavado</vt:lpstr>
      <vt:lpstr>Asistencia Técnica</vt:lpstr>
      <vt:lpstr>Educación Inicial y Promocion</vt:lpstr>
      <vt:lpstr>Promocion e incorp.Coop.</vt:lpstr>
      <vt:lpstr>'Asistencia Técnica'!Área_de_impresión</vt:lpstr>
      <vt:lpstr>'Educación Inicial y Promocion'!Área_de_impresión</vt:lpstr>
      <vt:lpstr>'Fiscalización, Riesgo y Lavado'!Área_de_impresión</vt:lpstr>
      <vt:lpstr>'Promocion e incorp.Coop.'!Área_de_impresión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Clara Elena Morán Cruz</cp:lastModifiedBy>
  <cp:lastPrinted>2023-10-12T14:31:12Z</cp:lastPrinted>
  <dcterms:created xsi:type="dcterms:W3CDTF">2021-03-22T15:50:10Z</dcterms:created>
  <dcterms:modified xsi:type="dcterms:W3CDTF">2023-10-12T14:31:37Z</dcterms:modified>
  <cp:contentStatus/>
</cp:coreProperties>
</file>