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ennifer Segura\Downloads\"/>
    </mc:Choice>
  </mc:AlternateContent>
  <bookViews>
    <workbookView xWindow="0" yWindow="0" windowWidth="20490" windowHeight="7650" firstSheet="1" activeTab="1"/>
  </bookViews>
  <sheets>
    <sheet name="Fiscalización, Riesgo y Lavado" sheetId="1" r:id="rId1"/>
    <sheet name="Asistencia Técnica" sheetId="2" r:id="rId2"/>
    <sheet name="Educación Inicial y Promocion" sheetId="6" r:id="rId3"/>
    <sheet name="Promocion e incorp.Coop." sheetId="7" r:id="rId4"/>
  </sheets>
  <externalReferences>
    <externalReference r:id="rId5"/>
  </externalReferences>
  <definedNames>
    <definedName name="_xlnm.Print_Area" localSheetId="1">'Asistencia Técnica'!$A$1:$J$50</definedName>
    <definedName name="_xlnm.Print_Area" localSheetId="2">'Educación Inicial y Promocion'!$A$1:$J$48</definedName>
    <definedName name="_xlnm.Print_Area" localSheetId="0">'Fiscalización, Riesgo y Lavado'!$A$1:$J$50</definedName>
    <definedName name="_xlnm.Print_Area" localSheetId="3">'Promocion e incorp.Coop.'!$A$1:$J$49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6" i="7" l="1"/>
  <c r="B46" i="2"/>
  <c r="B46" i="1"/>
  <c r="B45" i="7" l="1"/>
  <c r="B44" i="7"/>
  <c r="B46" i="6"/>
  <c r="B45" i="6"/>
  <c r="B44" i="6"/>
  <c r="B45" i="2"/>
  <c r="B44" i="2"/>
  <c r="J29" i="7" l="1"/>
  <c r="I29" i="7"/>
  <c r="I25" i="7"/>
  <c r="C16" i="7"/>
  <c r="J29" i="6"/>
  <c r="I29" i="6"/>
  <c r="I25" i="6"/>
  <c r="C16" i="6"/>
  <c r="J29" i="2" l="1"/>
  <c r="I29" i="2"/>
  <c r="I25" i="2"/>
  <c r="C16" i="2"/>
  <c r="I25" i="1" l="1"/>
  <c r="J29" i="1"/>
  <c r="I29" i="1"/>
  <c r="C16" i="1"/>
</calcChain>
</file>

<file path=xl/sharedStrings.xml><?xml version="1.0" encoding="utf-8"?>
<sst xmlns="http://schemas.openxmlformats.org/spreadsheetml/2006/main" count="291" uniqueCount="94">
  <si>
    <t>Código</t>
  </si>
  <si>
    <t>Documento Relacionado</t>
  </si>
  <si>
    <t>Fecha Versión</t>
  </si>
  <si>
    <t>Versión</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</si>
  <si>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</si>
  <si>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</si>
  <si>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</si>
  <si>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</si>
  <si>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</si>
  <si>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</si>
  <si>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</si>
  <si>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</si>
  <si>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</si>
  <si>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</si>
  <si>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</si>
  <si>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</si>
  <si>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</si>
  <si>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</si>
  <si>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</si>
  <si>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</si>
  <si>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</si>
  <si>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</si>
  <si>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</si>
  <si>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</si>
  <si>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</si>
  <si>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</si>
  <si>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</si>
  <si>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</si>
  <si>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</si>
  <si>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</si>
  <si>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</si>
  <si>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</si>
  <si>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</si>
  <si>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</si>
  <si>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</si>
  <si>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</si>
  <si>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</si>
  <si>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</si>
  <si>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</si>
  <si>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</si>
  <si>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</si>
  <si>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</si>
  <si>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</si>
  <si>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</si>
  <si>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</si>
  <si>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</si>
  <si>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</si>
  <si>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</si>
  <si>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5143 INSTITUTO DE  DESARROLLO Y CREDITO COOPERATIVO (IDECOOP)</t>
  </si>
  <si>
    <t>01</t>
  </si>
  <si>
    <t>0001</t>
  </si>
  <si>
    <t>Institución comprometida a fomentar y desarrollar el cooperativismo: regular, fiscalizar, educar, financiar y promover con valores éticos la economía social y solidaria en la República Dominicana.</t>
  </si>
  <si>
    <t>Ser referente en desarrollo del modelo económico cooperativo con efectivas prácticas de gestión y regulación.</t>
  </si>
  <si>
    <t xml:space="preserve">DESARROLLO INSTITUCIONAL </t>
  </si>
  <si>
    <t>Administracion Publica Transparente, eficiente y orientada</t>
  </si>
  <si>
    <t>Informes publicados referente a la cantidad Cooperativas inspeccionadas y certificaciones emitidas</t>
  </si>
  <si>
    <t>Cooperativas reciben asistencias técnicas</t>
  </si>
  <si>
    <t>Informes publicados referente a la cantidad de Cooperativas 
supervisadas</t>
  </si>
  <si>
    <t>5143  INSTITUTO DE  DESARROLLO Y CREDITO COOPERATIVO (IDECOOP)</t>
  </si>
  <si>
    <t>FOMENTO Y DESARROLLO COOPERATIVO</t>
  </si>
  <si>
    <t>Este programa es el responsable de formar y fortalecer cooperativas a traves de la promocion movimiento cooperativo nacional.</t>
  </si>
  <si>
    <t>El Sector Cooperativo Nacional</t>
  </si>
  <si>
    <t>Mejoramiento sostenido de las competencias y gestion de movimiento cooperativo nacional.</t>
  </si>
  <si>
    <t>Fomento y Desarrollo Cooperativo</t>
  </si>
  <si>
    <t>Supervisión y Fiscalización,  supervision de Riesgo y Prevención de Lavado de Activos</t>
  </si>
  <si>
    <t>COOPERATIVAS CON PROCESOS DE SUPERVISION Y FISCALIZACION PROACTIVOS</t>
  </si>
  <si>
    <t>Documentos en los que se presentan y analizan las cantidad de Cooperativas que recibieron asesorias tecnicas</t>
  </si>
  <si>
    <t>cooperativas y grupos de interés reciben actividades educativas</t>
  </si>
  <si>
    <t>Documentos en los que se presentan y analizan la implementación de programas de fortalecimiento para educacion inicial para grupos cooperativos y educación continua para cooperativas incorporadas
supervisadas</t>
  </si>
  <si>
    <t>Informes publicados referente a implementacion programa de fortalecimiento a las estructuras educactivas de las cooperativas
supervisadas</t>
  </si>
  <si>
    <t xml:space="preserve">Documentos que se presentan y analizan las certificaciones y decretos de incorporación emitidos </t>
  </si>
  <si>
    <t>Cooperativas reciben certificación para su creación e incorporación</t>
  </si>
  <si>
    <t>Instalación del sistema contable que poseen las cooperativas, verificacion de los sistemas contables, supervición de los controles, acompañmientos al Presidente Adiministrador para las intervenciones.</t>
  </si>
  <si>
    <t>Mediante el plan de educación inicial que se impartió a las cooperativas en procesos de formación, logramos educar sobre los principios básicos y filosóficos del cooperativismo, siendo este el objetivo fundamental, así como la revisión de los protocolos a seguir para completar expediente requerido para incorporación de cooperativas. Los grupos educados adquirieron los conocimientos necesarios para poder constituirse como una empresa social y solidaria a fin de mejorar su calidad de vida. Esto genera un impacto sobre 1,065 personas de manera directa y 5,325 beneficiarios indirectos, esto fue realizado a través de los 12 centros regionales a nivel nacional.</t>
  </si>
  <si>
    <t xml:space="preserve">Mediante el plan de Incorporación de cooperativas que se implementa en la institución, logramos incorporar cooperativas 111 cooperativas de varias tipologías (agropecuarias, producción y trabajo, así como ahorro y crédito). Este valor representa un 139% de ejecución del 1er trimestre.  Con esta incorporación se benefician de manera directa 2,715 personas, así como 13,575 de manera indirecta.
</t>
  </si>
  <si>
    <t xml:space="preserve">Emisisón de Certificados, conocimiento de la situaciación  operativos de las cooperativas visitadas, reuniones con directores de cooperativas con la finalidad de aclarar las situaciones con los Estados Financieros. Se fomento la cultura  de cumplimiento en todas las cooperativas en cuanto al riesgo y prevencion de lavado de activos.                                                      </t>
  </si>
  <si>
    <t>Cooperativas y Grupos de Interes reciben actividades Educativas</t>
  </si>
  <si>
    <t>Presupuesto Aprobado:</t>
  </si>
  <si>
    <t>Total Devengado:</t>
  </si>
  <si>
    <t>Presupuesto Modificado:</t>
  </si>
  <si>
    <t>Directora de Planificacion y Desarrollo</t>
  </si>
  <si>
    <t>Teresita Gonzalez</t>
  </si>
  <si>
    <t>Documentos en los que se presentan y analizan las mediciones oficiales para garantizar el correcto funcionamiento y desarrollo del sector cooperativo, mediante la fiscalización. Asesoría técnica y la capacitación.
A la vez se realizan supervisión Ex-Situ, se realizan capacitaciones a cooperativas en formacion en materia de riesgo.</t>
  </si>
  <si>
    <t>Informe de Evaluación Trimestral Octubre-Diciembre 2023 de las Metas Físicas-Financieras</t>
  </si>
  <si>
    <t>Programación Trimestral                                                                                            4to. Trimestre</t>
  </si>
  <si>
    <t>Ejecución Trimestral                                                                                    4to.  Trimestre</t>
  </si>
  <si>
    <t>No hubo causa del desvio, sobrepasamos la meta.</t>
  </si>
  <si>
    <t>Programación Trimestral                                                                                             4to. Trimestre</t>
  </si>
  <si>
    <t>Ejecución Trimestral                                                                                    4to Trimestre</t>
  </si>
  <si>
    <t xml:space="preserve">Cooperativas no localizadas.
Cancelación de las visitas programadas por parte de los órganos principal de las Cooperativas.
Poca disponibilidad de transporte.
</t>
  </si>
  <si>
    <t>Programación Trimestral                                                                                             4 to Trimestre</t>
  </si>
  <si>
    <t>Ejecución Trimestral                                                                                    4to. Trimestre</t>
  </si>
  <si>
    <t xml:space="preserve">Debilidades con relación a la Educación a Cooperativas nuevas debido a que la Gerencia de Educación carece de herramientas tecnológicas para dinamizar el trabajo. 
En ese mismo orden en algunas ocasiones se han presentado dificultad con el transporte, al igual que el presupuesto es muy limitado para poder desarrollar la educación al 100%. 
Además, muchos grupos también se quedan atrás a pesar de nuestra insistencia por capacitarle por diferentes medios y horarios.
</t>
  </si>
  <si>
    <t xml:space="preserve">Falta de Infraestructura Tecnológica robusta
Falta de capacitación continua para el personal técnico
Falta de Equipos Tecnológicos 
Falta de espacio físico adecuado para ofrecer las atenciones pertinentes a los Grupos Cooperativos
Falta de logística para la ejecución de los trabajos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</si>
</sst>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dd/mm/yyyy;@"/>
    <numFmt numFmtId="166" formatCode="[$-10409]#,##0;\-#,##0"/>
    <numFmt numFmtId="167" formatCode="[$-10409]#,##0.00;\-#,##0.00"/>
    <numFmt numFmtId="168" formatCode="[$-10409]0.00%"/>
  </numFmts>
  <fonts count="30"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b/>
      <sz val="11"/>
      <name val="Berlin Sans FB Demi"/>
      <family val="2"/>
    </font>
    <font>
      <sz val="11"/>
      <name val="Berlin Sans FB Demi"/>
      <family val="2"/>
    </font>
    <font>
      <b/>
      <sz val="10"/>
      <name val="Berlin Sans FB Demi"/>
      <family val="2"/>
    </font>
    <font>
      <sz val="10"/>
      <name val="Berlin Sans FB Demi"/>
      <family val="2"/>
    </font>
    <font>
      <b/>
      <sz val="9"/>
      <name val="Berlin Sans FB Demi"/>
      <family val="2"/>
    </font>
    <font>
      <sz val="9"/>
      <name val="Berlin Sans FB Demi"/>
      <family val="2"/>
    </font>
    <font>
      <b/>
      <sz val="9"/>
      <name val="Calibr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indexed="64"/>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08">
    <xf numFmtId="0" fontId="0" fillId="0" borderId="0" xfId="0"/>
    <xf numFmtId="0" fontId="0" fillId="0" borderId="0" xfId="0" applyProtection="1">
      <protection locked="0"/>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8" fillId="0" borderId="17" xfId="0" applyFont="1" applyBorder="1" applyAlignment="1">
      <alignment vertical="center"/>
    </xf>
    <xf numFmtId="0" fontId="0" fillId="0" borderId="17" xfId="0" applyBorder="1"/>
    <xf numFmtId="0" fontId="10" fillId="0" borderId="0" xfId="0" applyFont="1" applyProtection="1">
      <protection locked="0"/>
    </xf>
    <xf numFmtId="0" fontId="9" fillId="6" borderId="19" xfId="0" applyFont="1" applyFill="1" applyBorder="1" applyAlignment="1">
      <alignment horizontal="center" vertical="center"/>
    </xf>
    <xf numFmtId="0" fontId="9" fillId="0" borderId="19" xfId="0" applyFont="1" applyBorder="1" applyAlignment="1" applyProtection="1">
      <alignment horizontal="center" vertical="center" wrapText="1"/>
      <protection locked="0"/>
    </xf>
    <xf numFmtId="0" fontId="8"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6" fontId="16" fillId="0" borderId="28" xfId="0" applyNumberFormat="1" applyFont="1" applyBorder="1" applyAlignment="1" applyProtection="1">
      <alignment horizontal="center" vertical="center" wrapText="1" readingOrder="1"/>
      <protection locked="0"/>
    </xf>
    <xf numFmtId="167"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protection locked="0"/>
    </xf>
    <xf numFmtId="10" fontId="16" fillId="7" borderId="28" xfId="2" applyNumberFormat="1" applyFont="1" applyFill="1" applyBorder="1" applyAlignment="1" applyProtection="1">
      <alignment horizontal="center" vertical="center" wrapText="1" readingOrder="1"/>
      <protection locked="0"/>
    </xf>
    <xf numFmtId="168" fontId="16" fillId="7" borderId="25" xfId="0" applyNumberFormat="1" applyFont="1" applyFill="1" applyBorder="1" applyAlignment="1" applyProtection="1">
      <alignment horizontal="center" vertical="center" wrapText="1" readingOrder="1"/>
      <protection locked="0"/>
    </xf>
    <xf numFmtId="0" fontId="16" fillId="0" borderId="33" xfId="0" applyFont="1" applyBorder="1" applyAlignment="1" applyProtection="1">
      <alignment vertical="top" wrapText="1"/>
      <protection locked="0"/>
    </xf>
    <xf numFmtId="0" fontId="16" fillId="0" borderId="34" xfId="0" applyFont="1" applyBorder="1" applyAlignment="1" applyProtection="1">
      <alignment vertical="top" wrapText="1"/>
      <protection locked="0"/>
    </xf>
    <xf numFmtId="166" fontId="16" fillId="0" borderId="34" xfId="0" applyNumberFormat="1" applyFont="1" applyBorder="1" applyAlignment="1" applyProtection="1">
      <alignment horizontal="center" vertical="center" wrapText="1" readingOrder="1"/>
      <protection locked="0"/>
    </xf>
    <xf numFmtId="167" fontId="16" fillId="0" borderId="34" xfId="0" applyNumberFormat="1" applyFont="1" applyBorder="1" applyAlignment="1" applyProtection="1">
      <alignment horizontal="center" vertical="center" wrapText="1" readingOrder="1"/>
      <protection locked="0"/>
    </xf>
    <xf numFmtId="166" fontId="16" fillId="0" borderId="34" xfId="0" applyNumberFormat="1" applyFont="1" applyBorder="1" applyAlignment="1" applyProtection="1">
      <alignment horizontal="center" vertical="center" wrapText="1"/>
      <protection locked="0"/>
    </xf>
    <xf numFmtId="0" fontId="8"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9" fillId="6" borderId="19" xfId="0" applyFont="1" applyFill="1" applyBorder="1" applyAlignment="1">
      <alignment horizontal="center" vertical="center" wrapText="1"/>
    </xf>
    <xf numFmtId="0" fontId="21" fillId="0" borderId="0" xfId="0" applyFont="1" applyBorder="1" applyAlignment="1" applyProtection="1">
      <alignment horizontal="left" vertical="center" wrapText="1"/>
      <protection locked="0"/>
    </xf>
    <xf numFmtId="165" fontId="5" fillId="0" borderId="12" xfId="0" applyNumberFormat="1" applyFont="1" applyFill="1" applyBorder="1" applyAlignment="1">
      <alignment horizontal="center" vertical="center" wrapText="1"/>
    </xf>
    <xf numFmtId="0" fontId="5" fillId="0" borderId="13" xfId="0" applyFont="1" applyFill="1" applyBorder="1" applyAlignment="1">
      <alignment horizontal="center" vertical="center" wrapText="1"/>
    </xf>
    <xf numFmtId="0" fontId="8" fillId="9" borderId="17" xfId="0" applyFont="1" applyFill="1" applyBorder="1" applyAlignment="1" applyProtection="1">
      <alignment vertical="center" wrapText="1"/>
      <protection locked="0"/>
    </xf>
    <xf numFmtId="0" fontId="13" fillId="0" borderId="0" xfId="0" applyFont="1" applyProtection="1">
      <protection locked="0"/>
    </xf>
    <xf numFmtId="0" fontId="13" fillId="0" borderId="22" xfId="0" applyFont="1" applyBorder="1" applyProtection="1">
      <protection locked="0"/>
    </xf>
    <xf numFmtId="164" fontId="10" fillId="0" borderId="22" xfId="1" applyFont="1" applyFill="1" applyBorder="1" applyAlignment="1" applyProtection="1">
      <alignment vertical="center" wrapText="1" readingOrder="1"/>
      <protection locked="0"/>
    </xf>
    <xf numFmtId="164" fontId="10" fillId="0" borderId="22" xfId="1" applyFont="1" applyBorder="1" applyProtection="1">
      <protection locked="0"/>
    </xf>
    <xf numFmtId="0" fontId="29" fillId="0" borderId="22" xfId="0" applyFont="1" applyBorder="1" applyProtection="1">
      <protection locked="0"/>
    </xf>
    <xf numFmtId="164" fontId="16" fillId="0" borderId="22" xfId="1" applyFont="1" applyFill="1" applyBorder="1" applyAlignment="1" applyProtection="1">
      <alignment vertical="center" wrapText="1" readingOrder="1"/>
      <protection locked="0"/>
    </xf>
    <xf numFmtId="164" fontId="16" fillId="0" borderId="22" xfId="1" applyFont="1" applyBorder="1" applyProtection="1">
      <protection locked="0"/>
    </xf>
    <xf numFmtId="0" fontId="18" fillId="0" borderId="0" xfId="0" applyFont="1" applyProtection="1">
      <protection locked="0"/>
    </xf>
    <xf numFmtId="39" fontId="10" fillId="0" borderId="0" xfId="1" applyNumberFormat="1" applyFont="1" applyFill="1" applyBorder="1" applyAlignment="1" applyProtection="1">
      <alignment vertical="center" wrapText="1" readingOrder="1"/>
      <protection locked="0"/>
    </xf>
    <xf numFmtId="0" fontId="10" fillId="0" borderId="0" xfId="0" applyFont="1" applyBorder="1" applyProtection="1">
      <protection locked="0"/>
    </xf>
    <xf numFmtId="3" fontId="16" fillId="0" borderId="28" xfId="0" applyNumberFormat="1" applyFont="1" applyBorder="1" applyAlignment="1" applyProtection="1">
      <alignment horizontal="center" vertical="center" wrapText="1" readingOrder="1"/>
      <protection locked="0"/>
    </xf>
    <xf numFmtId="0" fontId="24" fillId="0" borderId="0" xfId="0" applyFont="1" applyAlignment="1" applyProtection="1">
      <alignment horizontal="center"/>
      <protection locked="0"/>
    </xf>
    <xf numFmtId="0" fontId="23" fillId="0" borderId="39" xfId="0" applyFont="1" applyBorder="1" applyAlignment="1" applyProtection="1">
      <alignment horizontal="center"/>
      <protection locked="0"/>
    </xf>
    <xf numFmtId="0" fontId="9" fillId="6" borderId="22" xfId="0" applyFont="1" applyFill="1" applyBorder="1" applyAlignment="1">
      <alignment horizontal="left"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6" fillId="4" borderId="17" xfId="0" applyFont="1" applyFill="1" applyBorder="1" applyAlignment="1">
      <alignment horizontal="left" vertical="center"/>
    </xf>
    <xf numFmtId="0" fontId="6" fillId="4" borderId="0" xfId="0" applyFont="1" applyFill="1" applyAlignment="1">
      <alignment horizontal="left" vertical="center"/>
    </xf>
    <xf numFmtId="0" fontId="6" fillId="4" borderId="18" xfId="0" applyFont="1" applyFill="1" applyBorder="1" applyAlignment="1">
      <alignment horizontal="left" vertical="center"/>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11" fillId="6" borderId="22"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2" borderId="5"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13" fillId="6" borderId="38" xfId="0" applyFont="1" applyFill="1" applyBorder="1" applyAlignment="1">
      <alignment horizontal="center" vertical="center" wrapText="1" readingOrder="1"/>
    </xf>
    <xf numFmtId="0" fontId="14" fillId="8" borderId="28" xfId="0" applyFont="1" applyFill="1" applyBorder="1" applyAlignment="1">
      <alignment horizontal="center" vertical="center" wrapText="1" readingOrder="1"/>
    </xf>
    <xf numFmtId="0" fontId="10" fillId="6" borderId="28" xfId="0" applyFont="1" applyFill="1" applyBorder="1" applyAlignment="1">
      <alignment vertical="top" wrapText="1"/>
    </xf>
    <xf numFmtId="0" fontId="10" fillId="6" borderId="29" xfId="0" applyFont="1" applyFill="1" applyBorder="1" applyAlignment="1">
      <alignment vertical="top" wrapText="1"/>
    </xf>
    <xf numFmtId="39" fontId="10" fillId="0" borderId="25" xfId="1" applyNumberFormat="1" applyFont="1" applyFill="1" applyBorder="1" applyAlignment="1" applyProtection="1">
      <alignment horizontal="center" vertical="center" wrapText="1" readingOrder="1"/>
      <protection locked="0"/>
    </xf>
    <xf numFmtId="39" fontId="10" fillId="0" borderId="38" xfId="1" applyNumberFormat="1" applyFont="1" applyFill="1" applyBorder="1" applyAlignment="1" applyProtection="1">
      <alignment horizontal="center" vertical="center" wrapText="1" readingOrder="1"/>
      <protection locked="0"/>
    </xf>
    <xf numFmtId="39" fontId="10" fillId="0" borderId="24" xfId="1" applyNumberFormat="1" applyFont="1" applyFill="1" applyBorder="1" applyAlignment="1" applyProtection="1">
      <alignment horizontal="center" vertical="center" wrapText="1" readingOrder="1"/>
      <protection locked="0"/>
    </xf>
    <xf numFmtId="0" fontId="7" fillId="5" borderId="17" xfId="0" applyFont="1" applyFill="1" applyBorder="1" applyAlignment="1">
      <alignment horizontal="left" vertical="center" wrapText="1"/>
    </xf>
    <xf numFmtId="0" fontId="7" fillId="5" borderId="0" xfId="0" applyFont="1" applyFill="1" applyAlignment="1">
      <alignment horizontal="left" vertical="center" wrapText="1"/>
    </xf>
    <xf numFmtId="0" fontId="7" fillId="5" borderId="18" xfId="0" applyFont="1" applyFill="1" applyBorder="1" applyAlignment="1">
      <alignment horizontal="left" vertical="center" wrapText="1"/>
    </xf>
    <xf numFmtId="0" fontId="21" fillId="0" borderId="35" xfId="0" applyFont="1" applyBorder="1" applyAlignment="1" applyProtection="1">
      <alignment horizontal="left" vertical="center" wrapText="1"/>
      <protection locked="0"/>
    </xf>
    <xf numFmtId="0" fontId="21" fillId="0" borderId="36" xfId="0" applyFont="1" applyBorder="1" applyAlignment="1" applyProtection="1">
      <alignment horizontal="left" vertical="center" wrapText="1"/>
      <protection locked="0"/>
    </xf>
    <xf numFmtId="0" fontId="21" fillId="0" borderId="37"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1" fillId="0" borderId="0" xfId="0" applyFont="1" applyFill="1" applyAlignment="1" applyProtection="1">
      <alignment horizontal="left" vertical="center" wrapText="1"/>
      <protection locked="0"/>
    </xf>
    <xf numFmtId="0" fontId="21" fillId="0" borderId="18" xfId="0" applyFont="1" applyFill="1" applyBorder="1" applyAlignment="1" applyProtection="1">
      <alignment horizontal="left" vertical="center" wrapText="1"/>
      <protection locked="0"/>
    </xf>
    <xf numFmtId="39" fontId="10" fillId="0" borderId="27" xfId="1" applyNumberFormat="1" applyFont="1" applyFill="1" applyBorder="1" applyAlignment="1" applyProtection="1">
      <alignment horizontal="center" vertical="center" wrapText="1" readingOrder="1"/>
      <protection locked="0"/>
    </xf>
    <xf numFmtId="39" fontId="10" fillId="0" borderId="28" xfId="1" applyNumberFormat="1" applyFont="1" applyFill="1" applyBorder="1" applyAlignment="1" applyProtection="1">
      <alignment horizontal="center" vertical="center" wrapText="1" readingOrder="1"/>
      <protection locked="0"/>
    </xf>
    <xf numFmtId="10" fontId="10" fillId="7" borderId="28" xfId="2" applyNumberFormat="1" applyFont="1" applyFill="1" applyBorder="1" applyAlignment="1" applyProtection="1">
      <alignment horizontal="center" vertical="center" wrapText="1" readingOrder="1"/>
    </xf>
    <xf numFmtId="10" fontId="10" fillId="7" borderId="29" xfId="2" applyNumberFormat="1" applyFont="1" applyFill="1" applyBorder="1" applyAlignment="1" applyProtection="1">
      <alignment horizontal="center" vertical="center" wrapText="1" readingOrder="1"/>
    </xf>
    <xf numFmtId="0" fontId="27" fillId="0" borderId="39" xfId="0" applyFont="1" applyBorder="1" applyAlignment="1" applyProtection="1">
      <alignment horizontal="center"/>
      <protection locked="0"/>
    </xf>
    <xf numFmtId="0" fontId="28" fillId="0" borderId="0" xfId="0" applyFont="1" applyAlignment="1" applyProtection="1">
      <alignment horizontal="center"/>
      <protection locked="0"/>
    </xf>
    <xf numFmtId="0" fontId="20" fillId="0" borderId="0" xfId="0" applyFont="1" applyAlignment="1" applyProtection="1">
      <alignment horizontal="left" vertical="center" wrapText="1"/>
      <protection locked="0"/>
    </xf>
    <xf numFmtId="0" fontId="20" fillId="0" borderId="18" xfId="0" applyFont="1" applyBorder="1" applyAlignment="1" applyProtection="1">
      <alignment horizontal="left" vertical="center" wrapText="1"/>
      <protection locked="0"/>
    </xf>
    <xf numFmtId="0" fontId="26" fillId="0" borderId="0" xfId="0" applyFont="1" applyAlignment="1" applyProtection="1">
      <alignment horizontal="center"/>
      <protection locked="0"/>
    </xf>
    <xf numFmtId="0" fontId="25" fillId="0" borderId="39" xfId="0" applyFont="1" applyBorder="1" applyAlignment="1" applyProtection="1">
      <alignment horizontal="center"/>
      <protection locked="0"/>
    </xf>
  </cellXfs>
  <cellStyles count="3">
    <cellStyle name="Millares" xfId="1" builtinId="3"/>
    <cellStyle name="Normal" xfId="0" builtinId="0"/>
    <cellStyle name="Porcentaje" xfId="2" builtinId="5"/>
  </cellStyles>
  <dxfs count="60">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colors>
    <mruColors>
      <color rgb="FF69D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187961</xdr:colOff>
      <xdr:row>0</xdr:row>
      <xdr:rowOff>0</xdr:rowOff>
    </xdr:from>
    <xdr:ext cx="1322070" cy="781471"/>
    <xdr:pic>
      <xdr:nvPicPr>
        <xdr:cNvPr id="2" name="Imagen 1">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1879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D13" t="str">
            <v>1.3.2</v>
          </cell>
          <cell r="E13" t="str">
            <v>Promover la consolidación del sistema electoral y de partidos políticos para garantizar la actuación responsable, democrática y transparente de los actores e instituciones del sistema político</v>
          </cell>
        </row>
        <row r="14">
          <cell r="D14" t="str">
            <v>1.3.3</v>
          </cell>
          <cell r="E14" t="str">
            <v>Fortalecer las capacidades de control y fiscalización del Congreso Nacional para proteger los recursos públicos y asegurar su uso eficiente, eficaz y transparente</v>
          </cell>
        </row>
        <row r="15">
          <cell r="D15" t="str">
            <v>1.4.1</v>
          </cell>
          <cell r="E15" t="str">
            <v>Garantizar la defensa de los intereses nacionales en los espacios terrestre, marítimo y aéreo</v>
          </cell>
        </row>
        <row r="16">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D17" t="str">
            <v>2.1.1</v>
          </cell>
          <cell r="E17" t="str">
            <v>Implantar y garantizar un sistema educativo nacional de calidad</v>
          </cell>
        </row>
        <row r="18">
          <cell r="D18" t="str">
            <v>2.1.2</v>
          </cell>
          <cell r="E18" t="str">
            <v>Universalizar la educación desde el nivel inicial hasta completar el nivel medio</v>
          </cell>
        </row>
        <row r="19">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D20" t="str">
            <v>2.2.2</v>
          </cell>
          <cell r="E20" t="str">
            <v>Universalizar el aseguramiento en salud para garantizar el acceso a servicios de salud y reducir el gasto de bolsillo</v>
          </cell>
        </row>
        <row r="21">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D22" t="str">
            <v>2.3.1</v>
          </cell>
          <cell r="E22" t="str">
            <v>Construir una cultura de igualdad y equidad entre hombres y mujeres</v>
          </cell>
        </row>
        <row r="23">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D24" t="str">
            <v>2.3.3</v>
          </cell>
          <cell r="E24" t="str">
            <v>Disminuir la pobreza mediante un efectivo y eficiente sistema de protección social, que tome en cuenta las necesidades y vulnerabilidades a lo largo del ciclo de vida</v>
          </cell>
        </row>
        <row r="25">
          <cell r="D25" t="str">
            <v>2.3.4</v>
          </cell>
          <cell r="E25" t="str">
            <v>Proteger a los niños, niñas, adolescentes y jóvenes desde la primera infancia para propiciar su desarrollo integral e inclusión social</v>
          </cell>
        </row>
        <row r="26">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1" name="Tabla1" displayName="Tabla1" ref="A28:J30" totalsRowShown="0" headerRowDxfId="59" dataDxfId="57" headerRowBorderDxfId="58" tableBorderDxfId="56" totalsRowBorderDxfId="55">
  <tableColumns count="10">
    <tableColumn id="1" name="Producto" dataDxfId="54"/>
    <tableColumn id="2" name="Indicador" dataDxfId="53"/>
    <tableColumn id="3" name="Física_x000a_(A)" dataDxfId="52"/>
    <tableColumn id="4" name="Financiera_x000a_(B)" dataDxfId="51"/>
    <tableColumn id="9" name="Física_x000a_(C)" dataDxfId="50">
      <calculatedColumnFormula>175*4</calculatedColumnFormula>
    </tableColumn>
    <tableColumn id="10" name="Financiera_x000a_(D)" dataDxfId="49">
      <calculatedColumnFormula>1500000*4</calculatedColumnFormula>
    </tableColumn>
    <tableColumn id="5" name="Física _x000a_(E)" dataDxfId="48">
      <calculatedColumnFormula>23+51+35</calculatedColumnFormula>
    </tableColumn>
    <tableColumn id="6" name="Financiera _x000a_ (F)" dataDxfId="47">
      <calculatedColumnFormula>1614752.72+2364399.07+1471240.66</calculatedColumnFormula>
    </tableColumn>
    <tableColumn id="7" name="Física _x000a_(%)_x000a_ G=E/C" dataDxfId="46">
      <calculatedColumnFormula>IF(G29&gt;0,G29/C29,0)</calculatedColumnFormula>
    </tableColumn>
    <tableColumn id="8" name="Financiero _x000a_(%) _x000a_H=F/D" dataDxfId="45">
      <calculatedColumnFormula>IF(H29&gt;0,H29/D29,0)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2" name="Tabla13" displayName="Tabla13" ref="A28:J30" totalsRowShown="0" headerRowDxfId="44" dataDxfId="42" headerRowBorderDxfId="43" tableBorderDxfId="41" totalsRowBorderDxfId="40">
  <tableColumns count="10">
    <tableColumn id="1" name="Producto" dataDxfId="39"/>
    <tableColumn id="2" name="Indicador" dataDxfId="38"/>
    <tableColumn id="3" name="Física_x000a_(A)" dataDxfId="37"/>
    <tableColumn id="4" name="Financiera_x000a_(B)" dataDxfId="36"/>
    <tableColumn id="9" name="Física_x000a_(C)" dataDxfId="35"/>
    <tableColumn id="10" name="Financiera_x000a_(D)" dataDxfId="34"/>
    <tableColumn id="5" name="Física _x000a_(E)" dataDxfId="33">
      <calculatedColumnFormula>49+72+78</calculatedColumnFormula>
    </tableColumn>
    <tableColumn id="6" name="Financiera _x000a_ (F)" dataDxfId="32">
      <calculatedColumnFormula>915126.6+2073552.5+343383.62</calculatedColumnFormula>
    </tableColumn>
    <tableColumn id="7" name="Física _x000a_(%)_x000a_ G=E/C" dataDxfId="31">
      <calculatedColumnFormula>IF(G29&gt;0,G29/C29,0)</calculatedColumnFormula>
    </tableColumn>
    <tableColumn id="8" name="Financiero _x000a_(%) _x000a_H=F/D" dataDxfId="30">
      <calculatedColumnFormula>IF(H29&gt;0,H29/D29,0)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3" name="Tabla134" displayName="Tabla134" ref="A28:J30" totalsRowShown="0" headerRowDxfId="29" dataDxfId="27" headerRowBorderDxfId="28" tableBorderDxfId="26" totalsRowBorderDxfId="25">
  <tableColumns count="10">
    <tableColumn id="1" name="Producto" dataDxfId="24"/>
    <tableColumn id="2" name="Indicador" dataDxfId="23"/>
    <tableColumn id="3" name="Física_x000a_(A)" dataDxfId="22"/>
    <tableColumn id="4" name="Financiera_x000a_(B)" dataDxfId="21"/>
    <tableColumn id="9" name="Física_x000a_(C)" dataDxfId="20"/>
    <tableColumn id="10" name="Financiera_x000a_(D)" dataDxfId="19"/>
    <tableColumn id="5" name="Física _x000a_(E)" dataDxfId="18">
      <calculatedColumnFormula>49+72+78</calculatedColumnFormula>
    </tableColumn>
    <tableColumn id="6" name="Financiera _x000a_ (F)" dataDxfId="17">
      <calculatedColumnFormula>915126.6+2073552.5+343383.62</calculatedColumnFormula>
    </tableColumn>
    <tableColumn id="7" name="Física _x000a_(%)_x000a_ G=E/C" dataDxfId="16">
      <calculatedColumnFormula>IF(G29&gt;0,G29/C29,0)</calculatedColumnFormula>
    </tableColumn>
    <tableColumn id="8" name="Financiero _x000a_(%) _x000a_H=F/D" dataDxfId="15">
      <calculatedColumnFormula>IF(H29&gt;0,H29/D29,0)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id="4" name="Tabla1345" displayName="Tabla1345" ref="A28:J30"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calculatedColumnFormula>49+72+78</calculatedColumnFormula>
    </tableColumn>
    <tableColumn id="6" name="Financiera _x000a_ (F)" dataDxfId="2">
      <calculatedColumnFormula>915126.6+2073552.5+343383.62</calculatedColumnFormula>
    </tableColumn>
    <tableColumn id="7" name="Física _x000a_(%)_x000a_ G=E/C" dataDxfId="1">
      <calculatedColumnFormula>IF(G29&gt;0,G29/C29,0)</calculatedColumnFormula>
    </tableColumn>
    <tableColumn id="8"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9D8FF"/>
  </sheetPr>
  <dimension ref="A1:O48"/>
  <sheetViews>
    <sheetView view="pageBreakPreview" topLeftCell="A36" zoomScale="98" zoomScaleNormal="85" zoomScaleSheetLayoutView="98" workbookViewId="0">
      <selection activeCell="B47" sqref="B47"/>
    </sheetView>
  </sheetViews>
  <sheetFormatPr baseColWidth="10" defaultColWidth="11.42578125" defaultRowHeight="15" x14ac:dyDescent="0.25"/>
  <cols>
    <col min="1" max="1" width="23" style="6" customWidth="1"/>
    <col min="2" max="2" width="20.7109375" style="6" customWidth="1"/>
    <col min="3" max="3" width="12.7109375" style="6" customWidth="1"/>
    <col min="4" max="4" width="13.7109375" style="6" bestFit="1" customWidth="1"/>
    <col min="5" max="10" width="12.7109375" style="6" customWidth="1"/>
    <col min="11" max="11" width="11.42578125" style="6"/>
  </cols>
  <sheetData>
    <row r="1" spans="1:11" ht="21.75" customHeight="1" thickBot="1" x14ac:dyDescent="0.3">
      <c r="A1" s="26"/>
      <c r="B1" s="65" t="s">
        <v>83</v>
      </c>
      <c r="C1" s="66"/>
      <c r="D1" s="66"/>
      <c r="E1" s="66"/>
      <c r="F1" s="66"/>
      <c r="G1" s="66"/>
      <c r="H1" s="66"/>
      <c r="I1" s="66"/>
      <c r="J1" s="67"/>
      <c r="K1" s="1"/>
    </row>
    <row r="2" spans="1:11" ht="21.75" thickBot="1" x14ac:dyDescent="0.3">
      <c r="A2" s="27"/>
      <c r="B2" s="68" t="s">
        <v>0</v>
      </c>
      <c r="C2" s="69"/>
      <c r="D2" s="68" t="s">
        <v>1</v>
      </c>
      <c r="E2" s="70"/>
      <c r="F2" s="70"/>
      <c r="G2" s="69"/>
      <c r="H2" s="71"/>
      <c r="I2" s="2" t="s">
        <v>2</v>
      </c>
      <c r="J2" s="3" t="s">
        <v>3</v>
      </c>
      <c r="K2" s="1"/>
    </row>
    <row r="3" spans="1:11" ht="21.75" thickBot="1" x14ac:dyDescent="0.3">
      <c r="A3" s="28"/>
      <c r="B3" s="72"/>
      <c r="C3" s="73"/>
      <c r="D3" s="72"/>
      <c r="E3" s="73"/>
      <c r="F3" s="73"/>
      <c r="G3" s="73"/>
      <c r="H3" s="74"/>
      <c r="I3" s="32"/>
      <c r="J3" s="33"/>
      <c r="K3" s="1"/>
    </row>
    <row r="4" spans="1:11" x14ac:dyDescent="0.25">
      <c r="A4" s="75"/>
      <c r="B4" s="76"/>
      <c r="C4" s="76"/>
      <c r="D4" s="77"/>
      <c r="E4" s="77"/>
      <c r="F4" s="77"/>
      <c r="G4" s="77"/>
      <c r="H4" s="77"/>
      <c r="I4" s="76"/>
      <c r="J4" s="78"/>
      <c r="K4" s="1"/>
    </row>
    <row r="5" spans="1:11" ht="3" customHeight="1" x14ac:dyDescent="0.25">
      <c r="A5" s="49"/>
      <c r="B5" s="50"/>
      <c r="C5" s="50"/>
      <c r="D5" s="50"/>
      <c r="E5" s="50"/>
      <c r="F5" s="50"/>
      <c r="G5" s="50"/>
      <c r="H5" s="50"/>
      <c r="I5" s="50"/>
      <c r="J5" s="51"/>
      <c r="K5" s="1"/>
    </row>
    <row r="6" spans="1:11" ht="15.75" x14ac:dyDescent="0.25">
      <c r="A6" s="52" t="s">
        <v>4</v>
      </c>
      <c r="B6" s="53"/>
      <c r="C6" s="53"/>
      <c r="D6" s="53"/>
      <c r="E6" s="53"/>
      <c r="F6" s="53"/>
      <c r="G6" s="53"/>
      <c r="H6" s="53"/>
      <c r="I6" s="53"/>
      <c r="J6" s="54"/>
      <c r="K6" s="1"/>
    </row>
    <row r="7" spans="1:11" ht="15.75" x14ac:dyDescent="0.25">
      <c r="A7" s="55" t="s">
        <v>5</v>
      </c>
      <c r="B7" s="56"/>
      <c r="C7" s="56"/>
      <c r="D7" s="56"/>
      <c r="E7" s="56"/>
      <c r="F7" s="56"/>
      <c r="G7" s="56"/>
      <c r="H7" s="56"/>
      <c r="I7" s="56"/>
      <c r="J7" s="57"/>
      <c r="K7" s="1"/>
    </row>
    <row r="8" spans="1:11" x14ac:dyDescent="0.25">
      <c r="A8" s="4" t="s">
        <v>6</v>
      </c>
      <c r="B8" s="79" t="s">
        <v>58</v>
      </c>
      <c r="C8" s="80"/>
      <c r="D8" s="80"/>
      <c r="E8" s="80"/>
      <c r="F8" s="80"/>
      <c r="G8" s="80"/>
      <c r="H8" s="80"/>
      <c r="I8" s="80"/>
      <c r="J8" s="81"/>
      <c r="K8" s="1"/>
    </row>
    <row r="9" spans="1:11" ht="15" customHeight="1" x14ac:dyDescent="0.25">
      <c r="A9" s="29" t="s">
        <v>35</v>
      </c>
      <c r="B9" s="79" t="s">
        <v>49</v>
      </c>
      <c r="C9" s="80"/>
      <c r="D9" s="80"/>
      <c r="E9" s="80"/>
      <c r="F9" s="80"/>
      <c r="G9" s="80"/>
      <c r="H9" s="80"/>
      <c r="I9" s="80"/>
      <c r="J9" s="81"/>
      <c r="K9" s="1"/>
    </row>
    <row r="10" spans="1:11" x14ac:dyDescent="0.25">
      <c r="A10" s="29" t="s">
        <v>36</v>
      </c>
      <c r="B10" s="79" t="s">
        <v>50</v>
      </c>
      <c r="C10" s="80"/>
      <c r="D10" s="80"/>
      <c r="E10" s="80"/>
      <c r="F10" s="80"/>
      <c r="G10" s="80"/>
      <c r="H10" s="80"/>
      <c r="I10" s="80"/>
      <c r="J10" s="81"/>
      <c r="K10" s="1"/>
    </row>
    <row r="11" spans="1:11" ht="31.5" customHeight="1" x14ac:dyDescent="0.25">
      <c r="A11" s="4" t="s">
        <v>7</v>
      </c>
      <c r="B11" s="59" t="s">
        <v>51</v>
      </c>
      <c r="C11" s="59"/>
      <c r="D11" s="59"/>
      <c r="E11" s="59"/>
      <c r="F11" s="59"/>
      <c r="G11" s="59"/>
      <c r="H11" s="59"/>
      <c r="I11" s="59"/>
      <c r="J11" s="60"/>
    </row>
    <row r="12" spans="1:11" ht="47.25" customHeight="1" x14ac:dyDescent="0.25">
      <c r="A12" s="4" t="s">
        <v>8</v>
      </c>
      <c r="B12" s="59" t="s">
        <v>52</v>
      </c>
      <c r="C12" s="59"/>
      <c r="D12" s="59"/>
      <c r="E12" s="59"/>
      <c r="F12" s="59"/>
      <c r="G12" s="59"/>
      <c r="H12" s="59"/>
      <c r="I12" s="59"/>
      <c r="J12" s="60"/>
    </row>
    <row r="13" spans="1:11" ht="15.75" x14ac:dyDescent="0.25">
      <c r="A13" s="52" t="s">
        <v>9</v>
      </c>
      <c r="B13" s="53"/>
      <c r="C13" s="53"/>
      <c r="D13" s="53"/>
      <c r="E13" s="53"/>
      <c r="F13" s="53"/>
      <c r="G13" s="53"/>
      <c r="H13" s="53"/>
      <c r="I13" s="53"/>
      <c r="J13" s="54"/>
    </row>
    <row r="14" spans="1:11" ht="36.75" customHeight="1" x14ac:dyDescent="0.25">
      <c r="A14" s="4" t="s">
        <v>10</v>
      </c>
      <c r="B14" s="30">
        <v>1</v>
      </c>
      <c r="C14" s="48" t="s">
        <v>53</v>
      </c>
      <c r="D14" s="48"/>
      <c r="E14" s="48"/>
      <c r="F14" s="48"/>
      <c r="G14" s="48"/>
      <c r="H14" s="48"/>
      <c r="I14" s="48"/>
      <c r="J14" s="48"/>
    </row>
    <row r="15" spans="1:11" ht="26.25" customHeight="1" x14ac:dyDescent="0.25">
      <c r="A15" s="4" t="s">
        <v>11</v>
      </c>
      <c r="B15" s="7">
        <v>1.1000000000000001</v>
      </c>
      <c r="C15" s="48" t="s">
        <v>54</v>
      </c>
      <c r="D15" s="48"/>
      <c r="E15" s="48"/>
      <c r="F15" s="48"/>
      <c r="G15" s="48"/>
      <c r="H15" s="48"/>
      <c r="I15" s="48"/>
      <c r="J15" s="48"/>
    </row>
    <row r="16" spans="1:11" ht="25.5" customHeight="1" x14ac:dyDescent="0.25">
      <c r="A16" s="4" t="s">
        <v>12</v>
      </c>
      <c r="B16" s="8"/>
      <c r="C16" s="58" t="str">
        <f>IFERROR(VLOOKUP(B16,'[1]Validacion datos'!D8:E64,2,FALSE),"")</f>
        <v/>
      </c>
      <c r="D16" s="58"/>
      <c r="E16" s="58"/>
      <c r="F16" s="58"/>
      <c r="G16" s="58"/>
      <c r="H16" s="58"/>
      <c r="I16" s="58"/>
      <c r="J16" s="58"/>
    </row>
    <row r="17" spans="1:11" ht="15.75" x14ac:dyDescent="0.25">
      <c r="A17" s="52" t="s">
        <v>13</v>
      </c>
      <c r="B17" s="53"/>
      <c r="C17" s="53"/>
      <c r="D17" s="53"/>
      <c r="E17" s="53"/>
      <c r="F17" s="53"/>
      <c r="G17" s="53"/>
      <c r="H17" s="53"/>
      <c r="I17" s="53"/>
      <c r="J17" s="54"/>
    </row>
    <row r="18" spans="1:11" ht="29.25" customHeight="1" x14ac:dyDescent="0.25">
      <c r="A18" s="4" t="s">
        <v>14</v>
      </c>
      <c r="B18" s="59" t="s">
        <v>63</v>
      </c>
      <c r="C18" s="59"/>
      <c r="D18" s="59"/>
      <c r="E18" s="59"/>
      <c r="F18" s="59"/>
      <c r="G18" s="59"/>
      <c r="H18" s="59"/>
      <c r="I18" s="59"/>
      <c r="J18" s="60"/>
    </row>
    <row r="19" spans="1:11" ht="33" customHeight="1" x14ac:dyDescent="0.25">
      <c r="A19" s="9" t="s">
        <v>15</v>
      </c>
      <c r="B19" s="59" t="s">
        <v>60</v>
      </c>
      <c r="C19" s="59"/>
      <c r="D19" s="59"/>
      <c r="E19" s="59"/>
      <c r="F19" s="59"/>
      <c r="G19" s="59"/>
      <c r="H19" s="59"/>
      <c r="I19" s="59"/>
      <c r="J19" s="60"/>
    </row>
    <row r="20" spans="1:11" ht="34.5" customHeight="1" x14ac:dyDescent="0.25">
      <c r="A20" s="9" t="s">
        <v>16</v>
      </c>
      <c r="B20" s="59" t="s">
        <v>61</v>
      </c>
      <c r="C20" s="59"/>
      <c r="D20" s="59"/>
      <c r="E20" s="59"/>
      <c r="F20" s="59"/>
      <c r="G20" s="59"/>
      <c r="H20" s="59"/>
      <c r="I20" s="59"/>
      <c r="J20" s="60"/>
    </row>
    <row r="21" spans="1:11" ht="35.25" customHeight="1" x14ac:dyDescent="0.25">
      <c r="A21" s="9" t="s">
        <v>37</v>
      </c>
      <c r="B21" s="59" t="s">
        <v>62</v>
      </c>
      <c r="C21" s="59"/>
      <c r="D21" s="59"/>
      <c r="E21" s="59"/>
      <c r="F21" s="59"/>
      <c r="G21" s="59"/>
      <c r="H21" s="59"/>
      <c r="I21" s="59"/>
      <c r="J21" s="60"/>
      <c r="K21" s="1"/>
    </row>
    <row r="22" spans="1:11" ht="15.75" x14ac:dyDescent="0.25">
      <c r="A22" s="52" t="s">
        <v>17</v>
      </c>
      <c r="B22" s="53"/>
      <c r="C22" s="53"/>
      <c r="D22" s="53"/>
      <c r="E22" s="53"/>
      <c r="F22" s="53"/>
      <c r="G22" s="53"/>
      <c r="H22" s="53"/>
      <c r="I22" s="53"/>
      <c r="J22" s="54"/>
    </row>
    <row r="23" spans="1:11" ht="15.75" x14ac:dyDescent="0.25">
      <c r="A23" s="55" t="s">
        <v>18</v>
      </c>
      <c r="B23" s="56"/>
      <c r="C23" s="56"/>
      <c r="D23" s="56"/>
      <c r="E23" s="56"/>
      <c r="F23" s="56"/>
      <c r="G23" s="56"/>
      <c r="H23" s="56"/>
      <c r="I23" s="56"/>
      <c r="J23" s="57"/>
      <c r="K23" s="1"/>
    </row>
    <row r="24" spans="1:11" ht="15" customHeight="1" x14ac:dyDescent="0.25">
      <c r="A24" s="61" t="s">
        <v>19</v>
      </c>
      <c r="B24" s="62"/>
      <c r="C24" s="63" t="s">
        <v>20</v>
      </c>
      <c r="D24" s="82"/>
      <c r="E24" s="82"/>
      <c r="F24" s="82" t="s">
        <v>21</v>
      </c>
      <c r="G24" s="82"/>
      <c r="H24" s="62"/>
      <c r="I24" s="63" t="s">
        <v>22</v>
      </c>
      <c r="J24" s="64"/>
    </row>
    <row r="25" spans="1:11" x14ac:dyDescent="0.25">
      <c r="A25" s="98">
        <v>4915750</v>
      </c>
      <c r="B25" s="99"/>
      <c r="C25" s="86">
        <v>1649250</v>
      </c>
      <c r="D25" s="87"/>
      <c r="E25" s="88"/>
      <c r="F25" s="86">
        <v>1494298.78</v>
      </c>
      <c r="G25" s="87"/>
      <c r="H25" s="88"/>
      <c r="I25" s="100">
        <f>+IF(F25&gt;0,F25/C25,0)</f>
        <v>0.90604746399878733</v>
      </c>
      <c r="J25" s="101"/>
    </row>
    <row r="26" spans="1:11" ht="15.75" x14ac:dyDescent="0.25">
      <c r="A26" s="55" t="s">
        <v>23</v>
      </c>
      <c r="B26" s="56"/>
      <c r="C26" s="56"/>
      <c r="D26" s="56"/>
      <c r="E26" s="56"/>
      <c r="F26" s="56"/>
      <c r="G26" s="56"/>
      <c r="H26" s="56"/>
      <c r="I26" s="56"/>
      <c r="J26" s="57"/>
      <c r="K26" s="1"/>
    </row>
    <row r="27" spans="1:11" ht="52.5" customHeight="1" x14ac:dyDescent="0.25">
      <c r="A27" s="5"/>
      <c r="B27"/>
      <c r="C27" s="83" t="s">
        <v>47</v>
      </c>
      <c r="D27" s="84"/>
      <c r="E27" s="83" t="s">
        <v>84</v>
      </c>
      <c r="F27" s="84"/>
      <c r="G27" s="83" t="s">
        <v>85</v>
      </c>
      <c r="H27" s="83"/>
      <c r="I27" s="83" t="s">
        <v>24</v>
      </c>
      <c r="J27" s="85"/>
    </row>
    <row r="28" spans="1:11" ht="38.25" x14ac:dyDescent="0.25">
      <c r="A28" s="10" t="s">
        <v>25</v>
      </c>
      <c r="B28" s="11" t="s">
        <v>26</v>
      </c>
      <c r="C28" s="11" t="s">
        <v>38</v>
      </c>
      <c r="D28" s="11" t="s">
        <v>39</v>
      </c>
      <c r="E28" s="11" t="s">
        <v>41</v>
      </c>
      <c r="F28" s="11" t="s">
        <v>42</v>
      </c>
      <c r="G28" s="11" t="s">
        <v>43</v>
      </c>
      <c r="H28" s="11" t="s">
        <v>44</v>
      </c>
      <c r="I28" s="11" t="s">
        <v>45</v>
      </c>
      <c r="J28" s="12" t="s">
        <v>46</v>
      </c>
    </row>
    <row r="29" spans="1:11" ht="65.25" customHeight="1" x14ac:dyDescent="0.25">
      <c r="A29" s="13" t="s">
        <v>64</v>
      </c>
      <c r="B29" s="14" t="s">
        <v>55</v>
      </c>
      <c r="C29" s="15">
        <v>2573</v>
      </c>
      <c r="D29" s="16">
        <v>4915750</v>
      </c>
      <c r="E29" s="45">
        <v>210</v>
      </c>
      <c r="F29" s="16">
        <v>1000750</v>
      </c>
      <c r="G29" s="17">
        <v>224</v>
      </c>
      <c r="H29" s="16">
        <v>413988.78</v>
      </c>
      <c r="I29" s="18">
        <f>IF(G29&gt;0,G29/C29,0)</f>
        <v>8.7057909055577143E-2</v>
      </c>
      <c r="J29" s="19">
        <f>IF(H29&gt;0,H29/D29,0)</f>
        <v>8.4216809235620207E-2</v>
      </c>
    </row>
    <row r="30" spans="1:11" ht="33.75" customHeight="1" x14ac:dyDescent="0.25">
      <c r="A30" s="20"/>
      <c r="B30" s="21"/>
      <c r="C30" s="22"/>
      <c r="D30" s="23"/>
      <c r="E30" s="23"/>
      <c r="F30" s="23"/>
      <c r="G30" s="24"/>
      <c r="H30" s="23"/>
      <c r="I30" s="18"/>
      <c r="J30" s="19"/>
    </row>
    <row r="31" spans="1:11" ht="15.75" x14ac:dyDescent="0.25">
      <c r="A31" s="52" t="s">
        <v>27</v>
      </c>
      <c r="B31" s="53"/>
      <c r="C31" s="53"/>
      <c r="D31" s="53"/>
      <c r="E31" s="53"/>
      <c r="F31" s="53"/>
      <c r="G31" s="53"/>
      <c r="H31" s="53"/>
      <c r="I31" s="53"/>
      <c r="J31" s="54"/>
    </row>
    <row r="32" spans="1:11" ht="15.75" x14ac:dyDescent="0.25">
      <c r="A32" s="55" t="s">
        <v>28</v>
      </c>
      <c r="B32" s="56"/>
      <c r="C32" s="56"/>
      <c r="D32" s="56"/>
      <c r="E32" s="56"/>
      <c r="F32" s="56"/>
      <c r="G32" s="56"/>
      <c r="H32" s="56"/>
      <c r="I32" s="56"/>
      <c r="J32" s="57"/>
      <c r="K32" s="1"/>
    </row>
    <row r="33" spans="1:15" x14ac:dyDescent="0.25">
      <c r="A33" s="25" t="s">
        <v>29</v>
      </c>
      <c r="B33" s="59" t="s">
        <v>65</v>
      </c>
      <c r="C33" s="59"/>
      <c r="D33" s="59"/>
      <c r="E33" s="59"/>
      <c r="F33" s="59"/>
      <c r="G33" s="59"/>
      <c r="H33" s="59"/>
      <c r="I33" s="59"/>
      <c r="J33" s="60"/>
    </row>
    <row r="34" spans="1:15" ht="46.5" customHeight="1" x14ac:dyDescent="0.25">
      <c r="A34" s="25" t="s">
        <v>30</v>
      </c>
      <c r="B34" s="59" t="s">
        <v>82</v>
      </c>
      <c r="C34" s="59"/>
      <c r="D34" s="59"/>
      <c r="E34" s="59"/>
      <c r="F34" s="59"/>
      <c r="G34" s="59"/>
      <c r="H34" s="59"/>
      <c r="I34" s="59"/>
      <c r="J34" s="60"/>
    </row>
    <row r="35" spans="1:15" ht="85.5" customHeight="1" x14ac:dyDescent="0.25">
      <c r="A35" s="25" t="s">
        <v>31</v>
      </c>
      <c r="B35" s="59" t="s">
        <v>75</v>
      </c>
      <c r="C35" s="59"/>
      <c r="D35" s="59"/>
      <c r="E35" s="59"/>
      <c r="F35" s="59"/>
      <c r="G35" s="59"/>
      <c r="H35" s="59"/>
      <c r="I35" s="59"/>
      <c r="J35" s="60"/>
      <c r="O35">
        <v>6</v>
      </c>
    </row>
    <row r="36" spans="1:15" ht="68.25" customHeight="1" x14ac:dyDescent="0.25">
      <c r="A36" s="34" t="s">
        <v>32</v>
      </c>
      <c r="B36" s="96" t="s">
        <v>86</v>
      </c>
      <c r="C36" s="96"/>
      <c r="D36" s="96"/>
      <c r="E36" s="96"/>
      <c r="F36" s="96"/>
      <c r="G36" s="96"/>
      <c r="H36" s="96"/>
      <c r="I36" s="96"/>
      <c r="J36" s="97"/>
    </row>
    <row r="37" spans="1:15" ht="15.75" x14ac:dyDescent="0.25">
      <c r="A37" s="52" t="s">
        <v>33</v>
      </c>
      <c r="B37" s="53"/>
      <c r="C37" s="53"/>
      <c r="D37" s="53"/>
      <c r="E37" s="53"/>
      <c r="F37" s="53"/>
      <c r="G37" s="53"/>
      <c r="H37" s="53"/>
      <c r="I37" s="53"/>
      <c r="J37" s="54"/>
    </row>
    <row r="38" spans="1:15" ht="15.75" x14ac:dyDescent="0.25">
      <c r="A38" s="89" t="s">
        <v>34</v>
      </c>
      <c r="B38" s="90"/>
      <c r="C38" s="90"/>
      <c r="D38" s="90"/>
      <c r="E38" s="90"/>
      <c r="F38" s="90"/>
      <c r="G38" s="90"/>
      <c r="H38" s="90"/>
      <c r="I38" s="90"/>
      <c r="J38" s="91"/>
      <c r="K38" s="1"/>
    </row>
    <row r="39" spans="1:15" ht="27.75" customHeight="1" x14ac:dyDescent="0.25">
      <c r="A39" s="92"/>
      <c r="B39" s="93"/>
      <c r="C39" s="93"/>
      <c r="D39" s="93"/>
      <c r="E39" s="93"/>
      <c r="F39" s="93"/>
      <c r="G39" s="93"/>
      <c r="H39" s="93"/>
      <c r="I39" s="93"/>
      <c r="J39" s="94"/>
    </row>
    <row r="40" spans="1:15" ht="27.75" customHeight="1" x14ac:dyDescent="0.25">
      <c r="A40" s="31"/>
      <c r="B40" s="31"/>
      <c r="C40" s="31"/>
      <c r="D40" s="31"/>
      <c r="E40" s="31"/>
      <c r="F40" s="31"/>
      <c r="G40" s="31"/>
      <c r="H40" s="31"/>
      <c r="I40" s="31"/>
      <c r="J40" s="31"/>
    </row>
    <row r="41" spans="1:15" ht="30.75" customHeight="1" x14ac:dyDescent="0.25">
      <c r="A41" s="95" t="s">
        <v>40</v>
      </c>
      <c r="B41" s="95"/>
      <c r="C41" s="95"/>
      <c r="D41" s="95"/>
      <c r="E41" s="95"/>
      <c r="F41" s="95"/>
      <c r="G41" s="95"/>
      <c r="H41" s="95"/>
      <c r="I41" s="95"/>
      <c r="J41" s="95"/>
    </row>
    <row r="44" spans="1:15" x14ac:dyDescent="0.25">
      <c r="A44" s="36" t="s">
        <v>77</v>
      </c>
      <c r="B44" s="37">
        <v>4915750</v>
      </c>
      <c r="C44" s="43"/>
      <c r="D44" s="44"/>
    </row>
    <row r="45" spans="1:15" x14ac:dyDescent="0.25">
      <c r="A45" s="36" t="s">
        <v>79</v>
      </c>
      <c r="B45" s="37">
        <v>1642250</v>
      </c>
      <c r="C45" s="43"/>
      <c r="D45" s="43"/>
    </row>
    <row r="46" spans="1:15" x14ac:dyDescent="0.25">
      <c r="A46" s="36" t="s">
        <v>78</v>
      </c>
      <c r="B46" s="38">
        <f>F25</f>
        <v>1494298.78</v>
      </c>
      <c r="C46" s="44"/>
      <c r="D46" s="44"/>
    </row>
    <row r="47" spans="1:15" x14ac:dyDescent="0.25">
      <c r="A47" s="35"/>
      <c r="G47" s="47" t="s">
        <v>81</v>
      </c>
      <c r="H47" s="47"/>
      <c r="I47" s="47"/>
      <c r="J47" s="47"/>
    </row>
    <row r="48" spans="1:15" x14ac:dyDescent="0.25">
      <c r="G48" s="46" t="s">
        <v>80</v>
      </c>
      <c r="H48" s="46"/>
      <c r="I48" s="46"/>
      <c r="J48" s="46"/>
    </row>
  </sheetData>
  <mergeCells count="50">
    <mergeCell ref="A37:J37"/>
    <mergeCell ref="A38:J38"/>
    <mergeCell ref="A39:J39"/>
    <mergeCell ref="A41:J41"/>
    <mergeCell ref="B9:J9"/>
    <mergeCell ref="B10:J10"/>
    <mergeCell ref="B21:J21"/>
    <mergeCell ref="A31:J31"/>
    <mergeCell ref="A32:J32"/>
    <mergeCell ref="B33:J33"/>
    <mergeCell ref="B34:J34"/>
    <mergeCell ref="B35:J35"/>
    <mergeCell ref="B36:J36"/>
    <mergeCell ref="A25:B25"/>
    <mergeCell ref="I25:J25"/>
    <mergeCell ref="A26:J26"/>
    <mergeCell ref="C24:E24"/>
    <mergeCell ref="F24:H24"/>
    <mergeCell ref="C27:D27"/>
    <mergeCell ref="G27:H27"/>
    <mergeCell ref="I27:J27"/>
    <mergeCell ref="C25:E25"/>
    <mergeCell ref="F25:H25"/>
    <mergeCell ref="E27:F27"/>
    <mergeCell ref="A4:J4"/>
    <mergeCell ref="B8:J8"/>
    <mergeCell ref="B11:J11"/>
    <mergeCell ref="B12:J12"/>
    <mergeCell ref="A13:J13"/>
    <mergeCell ref="B1:J1"/>
    <mergeCell ref="B2:C2"/>
    <mergeCell ref="D2:H2"/>
    <mergeCell ref="B3:C3"/>
    <mergeCell ref="D3:H3"/>
    <mergeCell ref="G48:J48"/>
    <mergeCell ref="G47:J47"/>
    <mergeCell ref="C15:J15"/>
    <mergeCell ref="A5:J5"/>
    <mergeCell ref="A6:J6"/>
    <mergeCell ref="A7:J7"/>
    <mergeCell ref="C14:J14"/>
    <mergeCell ref="C16:J16"/>
    <mergeCell ref="A17:J17"/>
    <mergeCell ref="B18:J18"/>
    <mergeCell ref="B19:J19"/>
    <mergeCell ref="B20:J20"/>
    <mergeCell ref="A22:J22"/>
    <mergeCell ref="A23:J23"/>
    <mergeCell ref="A24:B24"/>
    <mergeCell ref="I24:J24"/>
  </mergeCells>
  <phoneticPr fontId="22" type="noConversion"/>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B44:C44 B4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56" orientation="portrait" r:id="rId1"/>
  <ignoredErrors>
    <ignoredError sqref="I29:J29" unlockedFormula="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9D8FF"/>
  </sheetPr>
  <dimension ref="A1:K49"/>
  <sheetViews>
    <sheetView tabSelected="1" view="pageBreakPreview" topLeftCell="A18" zoomScale="75" zoomScaleNormal="100" zoomScaleSheetLayoutView="75" workbookViewId="0">
      <selection activeCell="B47" sqref="B47"/>
    </sheetView>
  </sheetViews>
  <sheetFormatPr baseColWidth="10" defaultColWidth="11.42578125" defaultRowHeight="15" x14ac:dyDescent="0.25"/>
  <cols>
    <col min="1" max="1" width="23" style="6" customWidth="1"/>
    <col min="2" max="2" width="23.5703125" style="6" customWidth="1"/>
    <col min="3" max="3" width="12.7109375" style="6" customWidth="1"/>
    <col min="4" max="4" width="13.7109375" style="6" bestFit="1" customWidth="1"/>
    <col min="5" max="10" width="12.7109375" style="6" customWidth="1"/>
    <col min="11" max="11" width="11.42578125" style="6"/>
  </cols>
  <sheetData>
    <row r="1" spans="1:11" ht="21.75" customHeight="1" thickBot="1" x14ac:dyDescent="0.3">
      <c r="A1" s="26"/>
      <c r="B1" s="65" t="s">
        <v>83</v>
      </c>
      <c r="C1" s="66"/>
      <c r="D1" s="66"/>
      <c r="E1" s="66"/>
      <c r="F1" s="66"/>
      <c r="G1" s="66"/>
      <c r="H1" s="66"/>
      <c r="I1" s="66"/>
      <c r="J1" s="67"/>
      <c r="K1" s="1"/>
    </row>
    <row r="2" spans="1:11" ht="21.75" thickBot="1" x14ac:dyDescent="0.3">
      <c r="A2" s="27"/>
      <c r="B2" s="68" t="s">
        <v>0</v>
      </c>
      <c r="C2" s="69"/>
      <c r="D2" s="68" t="s">
        <v>1</v>
      </c>
      <c r="E2" s="70"/>
      <c r="F2" s="70"/>
      <c r="G2" s="69"/>
      <c r="H2" s="71"/>
      <c r="I2" s="2" t="s">
        <v>2</v>
      </c>
      <c r="J2" s="3" t="s">
        <v>3</v>
      </c>
      <c r="K2" s="1"/>
    </row>
    <row r="3" spans="1:11" ht="21.75" thickBot="1" x14ac:dyDescent="0.3">
      <c r="A3" s="28"/>
      <c r="B3" s="72"/>
      <c r="C3" s="73"/>
      <c r="D3" s="72"/>
      <c r="E3" s="73"/>
      <c r="F3" s="73"/>
      <c r="G3" s="73"/>
      <c r="H3" s="74"/>
      <c r="I3" s="32"/>
      <c r="J3" s="33"/>
      <c r="K3" s="1"/>
    </row>
    <row r="4" spans="1:11" x14ac:dyDescent="0.25">
      <c r="A4" s="75"/>
      <c r="B4" s="76"/>
      <c r="C4" s="76"/>
      <c r="D4" s="77"/>
      <c r="E4" s="77"/>
      <c r="F4" s="77"/>
      <c r="G4" s="77"/>
      <c r="H4" s="77"/>
      <c r="I4" s="76"/>
      <c r="J4" s="78"/>
      <c r="K4" s="1"/>
    </row>
    <row r="5" spans="1:11" ht="3" customHeight="1" x14ac:dyDescent="0.25">
      <c r="A5" s="49"/>
      <c r="B5" s="50"/>
      <c r="C5" s="50"/>
      <c r="D5" s="50"/>
      <c r="E5" s="50"/>
      <c r="F5" s="50"/>
      <c r="G5" s="50"/>
      <c r="H5" s="50"/>
      <c r="I5" s="50"/>
      <c r="J5" s="51"/>
      <c r="K5" s="1"/>
    </row>
    <row r="6" spans="1:11" ht="15.75" x14ac:dyDescent="0.25">
      <c r="A6" s="52" t="s">
        <v>4</v>
      </c>
      <c r="B6" s="53"/>
      <c r="C6" s="53"/>
      <c r="D6" s="53"/>
      <c r="E6" s="53"/>
      <c r="F6" s="53"/>
      <c r="G6" s="53"/>
      <c r="H6" s="53"/>
      <c r="I6" s="53"/>
      <c r="J6" s="54"/>
      <c r="K6" s="1"/>
    </row>
    <row r="7" spans="1:11" ht="15.75" x14ac:dyDescent="0.25">
      <c r="A7" s="55" t="s">
        <v>5</v>
      </c>
      <c r="B7" s="56"/>
      <c r="C7" s="56"/>
      <c r="D7" s="56"/>
      <c r="E7" s="56"/>
      <c r="F7" s="56"/>
      <c r="G7" s="56"/>
      <c r="H7" s="56"/>
      <c r="I7" s="56"/>
      <c r="J7" s="57"/>
      <c r="K7" s="1"/>
    </row>
    <row r="8" spans="1:11" x14ac:dyDescent="0.25">
      <c r="A8" s="4" t="s">
        <v>6</v>
      </c>
      <c r="B8" s="79" t="s">
        <v>48</v>
      </c>
      <c r="C8" s="80"/>
      <c r="D8" s="80"/>
      <c r="E8" s="80"/>
      <c r="F8" s="80"/>
      <c r="G8" s="80"/>
      <c r="H8" s="80"/>
      <c r="I8" s="80"/>
      <c r="J8" s="81"/>
      <c r="K8" s="1"/>
    </row>
    <row r="9" spans="1:11" ht="15" customHeight="1" x14ac:dyDescent="0.25">
      <c r="A9" s="29" t="s">
        <v>35</v>
      </c>
      <c r="B9" s="79" t="s">
        <v>49</v>
      </c>
      <c r="C9" s="80"/>
      <c r="D9" s="80"/>
      <c r="E9" s="80"/>
      <c r="F9" s="80"/>
      <c r="G9" s="80"/>
      <c r="H9" s="80"/>
      <c r="I9" s="80"/>
      <c r="J9" s="81"/>
      <c r="K9" s="1"/>
    </row>
    <row r="10" spans="1:11" x14ac:dyDescent="0.25">
      <c r="A10" s="29" t="s">
        <v>36</v>
      </c>
      <c r="B10" s="79" t="s">
        <v>50</v>
      </c>
      <c r="C10" s="80"/>
      <c r="D10" s="80"/>
      <c r="E10" s="80"/>
      <c r="F10" s="80"/>
      <c r="G10" s="80"/>
      <c r="H10" s="80"/>
      <c r="I10" s="80"/>
      <c r="J10" s="81"/>
      <c r="K10" s="1"/>
    </row>
    <row r="11" spans="1:11" ht="31.5" customHeight="1" x14ac:dyDescent="0.25">
      <c r="A11" s="4" t="s">
        <v>7</v>
      </c>
      <c r="B11" s="59" t="s">
        <v>51</v>
      </c>
      <c r="C11" s="59"/>
      <c r="D11" s="59"/>
      <c r="E11" s="59"/>
      <c r="F11" s="59"/>
      <c r="G11" s="59"/>
      <c r="H11" s="59"/>
      <c r="I11" s="59"/>
      <c r="J11" s="60"/>
    </row>
    <row r="12" spans="1:11" ht="47.25" customHeight="1" x14ac:dyDescent="0.25">
      <c r="A12" s="4" t="s">
        <v>8</v>
      </c>
      <c r="B12" s="59" t="s">
        <v>52</v>
      </c>
      <c r="C12" s="59"/>
      <c r="D12" s="59"/>
      <c r="E12" s="59"/>
      <c r="F12" s="59"/>
      <c r="G12" s="59"/>
      <c r="H12" s="59"/>
      <c r="I12" s="59"/>
      <c r="J12" s="60"/>
    </row>
    <row r="13" spans="1:11" ht="15.75" x14ac:dyDescent="0.25">
      <c r="A13" s="52" t="s">
        <v>9</v>
      </c>
      <c r="B13" s="53"/>
      <c r="C13" s="53"/>
      <c r="D13" s="53"/>
      <c r="E13" s="53"/>
      <c r="F13" s="53"/>
      <c r="G13" s="53"/>
      <c r="H13" s="53"/>
      <c r="I13" s="53"/>
      <c r="J13" s="54"/>
    </row>
    <row r="14" spans="1:11" ht="36.75" customHeight="1" x14ac:dyDescent="0.25">
      <c r="A14" s="4" t="s">
        <v>10</v>
      </c>
      <c r="B14" s="30">
        <v>1</v>
      </c>
      <c r="C14" s="48" t="s">
        <v>53</v>
      </c>
      <c r="D14" s="48"/>
      <c r="E14" s="48"/>
      <c r="F14" s="48"/>
      <c r="G14" s="48"/>
      <c r="H14" s="48"/>
      <c r="I14" s="48"/>
      <c r="J14" s="48"/>
    </row>
    <row r="15" spans="1:11" ht="26.25" customHeight="1" x14ac:dyDescent="0.25">
      <c r="A15" s="4" t="s">
        <v>11</v>
      </c>
      <c r="B15" s="7">
        <v>1</v>
      </c>
      <c r="C15" s="48" t="s">
        <v>54</v>
      </c>
      <c r="D15" s="48"/>
      <c r="E15" s="48"/>
      <c r="F15" s="48"/>
      <c r="G15" s="48"/>
      <c r="H15" s="48"/>
      <c r="I15" s="48"/>
      <c r="J15" s="48"/>
    </row>
    <row r="16" spans="1:11" x14ac:dyDescent="0.25">
      <c r="A16" s="4" t="s">
        <v>12</v>
      </c>
      <c r="B16" s="8"/>
      <c r="C16" s="58" t="str">
        <f>IFERROR(VLOOKUP(B16,'[1]Validacion datos'!D8:E64,2,FALSE),"")</f>
        <v/>
      </c>
      <c r="D16" s="58"/>
      <c r="E16" s="58"/>
      <c r="F16" s="58"/>
      <c r="G16" s="58"/>
      <c r="H16" s="58"/>
      <c r="I16" s="58"/>
      <c r="J16" s="58"/>
    </row>
    <row r="17" spans="1:11" ht="15.75" x14ac:dyDescent="0.25">
      <c r="A17" s="52" t="s">
        <v>13</v>
      </c>
      <c r="B17" s="53"/>
      <c r="C17" s="53"/>
      <c r="D17" s="53"/>
      <c r="E17" s="53"/>
      <c r="F17" s="53"/>
      <c r="G17" s="53"/>
      <c r="H17" s="53"/>
      <c r="I17" s="53"/>
      <c r="J17" s="54"/>
    </row>
    <row r="18" spans="1:11" ht="29.25" customHeight="1" x14ac:dyDescent="0.25">
      <c r="A18" s="4" t="s">
        <v>14</v>
      </c>
      <c r="B18" s="59" t="s">
        <v>63</v>
      </c>
      <c r="C18" s="59"/>
      <c r="D18" s="59"/>
      <c r="E18" s="59"/>
      <c r="F18" s="59"/>
      <c r="G18" s="59"/>
      <c r="H18" s="59"/>
      <c r="I18" s="59"/>
      <c r="J18" s="60"/>
    </row>
    <row r="19" spans="1:11" ht="33" customHeight="1" x14ac:dyDescent="0.25">
      <c r="A19" s="9" t="s">
        <v>15</v>
      </c>
      <c r="B19" s="59" t="s">
        <v>60</v>
      </c>
      <c r="C19" s="59"/>
      <c r="D19" s="59"/>
      <c r="E19" s="59"/>
      <c r="F19" s="59"/>
      <c r="G19" s="59"/>
      <c r="H19" s="59"/>
      <c r="I19" s="59"/>
      <c r="J19" s="60"/>
    </row>
    <row r="20" spans="1:11" ht="34.5" customHeight="1" x14ac:dyDescent="0.25">
      <c r="A20" s="9" t="s">
        <v>16</v>
      </c>
      <c r="B20" s="59" t="s">
        <v>61</v>
      </c>
      <c r="C20" s="59"/>
      <c r="D20" s="59"/>
      <c r="E20" s="59"/>
      <c r="F20" s="59"/>
      <c r="G20" s="59"/>
      <c r="H20" s="59"/>
      <c r="I20" s="59"/>
      <c r="J20" s="60"/>
    </row>
    <row r="21" spans="1:11" ht="35.25" customHeight="1" x14ac:dyDescent="0.25">
      <c r="A21" s="9" t="s">
        <v>37</v>
      </c>
      <c r="B21" s="59" t="s">
        <v>62</v>
      </c>
      <c r="C21" s="59"/>
      <c r="D21" s="59"/>
      <c r="E21" s="59"/>
      <c r="F21" s="59"/>
      <c r="G21" s="59"/>
      <c r="H21" s="59"/>
      <c r="I21" s="59"/>
      <c r="J21" s="60"/>
      <c r="K21" s="1"/>
    </row>
    <row r="22" spans="1:11" ht="15.75" x14ac:dyDescent="0.25">
      <c r="A22" s="52" t="s">
        <v>17</v>
      </c>
      <c r="B22" s="53"/>
      <c r="C22" s="53"/>
      <c r="D22" s="53"/>
      <c r="E22" s="53"/>
      <c r="F22" s="53"/>
      <c r="G22" s="53"/>
      <c r="H22" s="53"/>
      <c r="I22" s="53"/>
      <c r="J22" s="54"/>
    </row>
    <row r="23" spans="1:11" ht="15.75" x14ac:dyDescent="0.25">
      <c r="A23" s="55" t="s">
        <v>18</v>
      </c>
      <c r="B23" s="56"/>
      <c r="C23" s="56"/>
      <c r="D23" s="56"/>
      <c r="E23" s="56"/>
      <c r="F23" s="56"/>
      <c r="G23" s="56"/>
      <c r="H23" s="56"/>
      <c r="I23" s="56"/>
      <c r="J23" s="57"/>
      <c r="K23" s="1"/>
    </row>
    <row r="24" spans="1:11" ht="15" customHeight="1" x14ac:dyDescent="0.25">
      <c r="A24" s="61" t="s">
        <v>19</v>
      </c>
      <c r="B24" s="62"/>
      <c r="C24" s="63" t="s">
        <v>20</v>
      </c>
      <c r="D24" s="82"/>
      <c r="E24" s="82"/>
      <c r="F24" s="82" t="s">
        <v>21</v>
      </c>
      <c r="G24" s="82"/>
      <c r="H24" s="62"/>
      <c r="I24" s="63" t="s">
        <v>22</v>
      </c>
      <c r="J24" s="64"/>
    </row>
    <row r="25" spans="1:11" ht="33.75" customHeight="1" x14ac:dyDescent="0.25">
      <c r="A25" s="98">
        <v>3017500</v>
      </c>
      <c r="B25" s="99"/>
      <c r="C25" s="86">
        <v>500000</v>
      </c>
      <c r="D25" s="87"/>
      <c r="E25" s="88"/>
      <c r="F25" s="86">
        <v>483520</v>
      </c>
      <c r="G25" s="87"/>
      <c r="H25" s="88"/>
      <c r="I25" s="100">
        <f>+IF(F25&gt;0,F25/C25,0)</f>
        <v>0.96704000000000001</v>
      </c>
      <c r="J25" s="101"/>
    </row>
    <row r="26" spans="1:11" ht="15.75" x14ac:dyDescent="0.25">
      <c r="A26" s="55" t="s">
        <v>23</v>
      </c>
      <c r="B26" s="56"/>
      <c r="C26" s="56"/>
      <c r="D26" s="56"/>
      <c r="E26" s="56"/>
      <c r="F26" s="56"/>
      <c r="G26" s="56"/>
      <c r="H26" s="56"/>
      <c r="I26" s="56"/>
      <c r="J26" s="57"/>
      <c r="K26" s="1"/>
    </row>
    <row r="27" spans="1:11" ht="44.25" customHeight="1" x14ac:dyDescent="0.25">
      <c r="A27" s="5"/>
      <c r="B27"/>
      <c r="C27" s="83" t="s">
        <v>47</v>
      </c>
      <c r="D27" s="84"/>
      <c r="E27" s="83" t="s">
        <v>87</v>
      </c>
      <c r="F27" s="84"/>
      <c r="G27" s="83" t="s">
        <v>88</v>
      </c>
      <c r="H27" s="83"/>
      <c r="I27" s="83" t="s">
        <v>24</v>
      </c>
      <c r="J27" s="85"/>
    </row>
    <row r="28" spans="1:11" ht="38.25" x14ac:dyDescent="0.25">
      <c r="A28" s="10" t="s">
        <v>25</v>
      </c>
      <c r="B28" s="11" t="s">
        <v>26</v>
      </c>
      <c r="C28" s="11" t="s">
        <v>38</v>
      </c>
      <c r="D28" s="11" t="s">
        <v>39</v>
      </c>
      <c r="E28" s="11" t="s">
        <v>41</v>
      </c>
      <c r="F28" s="11" t="s">
        <v>42</v>
      </c>
      <c r="G28" s="11" t="s">
        <v>43</v>
      </c>
      <c r="H28" s="11" t="s">
        <v>44</v>
      </c>
      <c r="I28" s="11" t="s">
        <v>45</v>
      </c>
      <c r="J28" s="12" t="s">
        <v>46</v>
      </c>
    </row>
    <row r="29" spans="1:11" ht="48" x14ac:dyDescent="0.25">
      <c r="A29" s="13" t="s">
        <v>56</v>
      </c>
      <c r="B29" s="14" t="s">
        <v>57</v>
      </c>
      <c r="C29" s="15">
        <v>1332</v>
      </c>
      <c r="D29" s="16">
        <v>3017500</v>
      </c>
      <c r="E29" s="45">
        <v>435</v>
      </c>
      <c r="F29" s="16">
        <v>1000000</v>
      </c>
      <c r="G29" s="17">
        <v>193</v>
      </c>
      <c r="H29" s="16">
        <v>83450</v>
      </c>
      <c r="I29" s="18">
        <f>IF(G29&gt;0,G29/C29,0)</f>
        <v>0.1448948948948949</v>
      </c>
      <c r="J29" s="19">
        <f>IF(H29&gt;0,H29/D29,0)</f>
        <v>2.7655343827671913E-2</v>
      </c>
    </row>
    <row r="30" spans="1:11" x14ac:dyDescent="0.25">
      <c r="A30" s="20"/>
      <c r="B30" s="21"/>
      <c r="C30" s="22"/>
      <c r="D30" s="23"/>
      <c r="E30" s="23"/>
      <c r="F30" s="23"/>
      <c r="G30" s="24"/>
      <c r="H30" s="23"/>
      <c r="I30" s="18"/>
      <c r="J30" s="19"/>
    </row>
    <row r="31" spans="1:11" ht="15.75" x14ac:dyDescent="0.25">
      <c r="A31" s="52" t="s">
        <v>27</v>
      </c>
      <c r="B31" s="53"/>
      <c r="C31" s="53"/>
      <c r="D31" s="53"/>
      <c r="E31" s="53"/>
      <c r="F31" s="53"/>
      <c r="G31" s="53"/>
      <c r="H31" s="53"/>
      <c r="I31" s="53"/>
      <c r="J31" s="54"/>
    </row>
    <row r="32" spans="1:11" ht="15.75" x14ac:dyDescent="0.25">
      <c r="A32" s="55" t="s">
        <v>28</v>
      </c>
      <c r="B32" s="56"/>
      <c r="C32" s="56"/>
      <c r="D32" s="56"/>
      <c r="E32" s="56"/>
      <c r="F32" s="56"/>
      <c r="G32" s="56"/>
      <c r="H32" s="56"/>
      <c r="I32" s="56"/>
      <c r="J32" s="57"/>
      <c r="K32" s="1"/>
    </row>
    <row r="33" spans="1:11" x14ac:dyDescent="0.25">
      <c r="A33" s="25" t="s">
        <v>29</v>
      </c>
      <c r="B33" s="59" t="s">
        <v>56</v>
      </c>
      <c r="C33" s="59"/>
      <c r="D33" s="59"/>
      <c r="E33" s="59"/>
      <c r="F33" s="59"/>
      <c r="G33" s="59"/>
      <c r="H33" s="59"/>
      <c r="I33" s="59"/>
      <c r="J33" s="60"/>
    </row>
    <row r="34" spans="1:11" ht="46.5" customHeight="1" x14ac:dyDescent="0.25">
      <c r="A34" s="25" t="s">
        <v>30</v>
      </c>
      <c r="B34" s="59" t="s">
        <v>66</v>
      </c>
      <c r="C34" s="59"/>
      <c r="D34" s="59"/>
      <c r="E34" s="59"/>
      <c r="F34" s="59"/>
      <c r="G34" s="59"/>
      <c r="H34" s="59"/>
      <c r="I34" s="59"/>
      <c r="J34" s="60"/>
    </row>
    <row r="35" spans="1:11" ht="85.5" customHeight="1" x14ac:dyDescent="0.25">
      <c r="A35" s="25" t="s">
        <v>31</v>
      </c>
      <c r="B35" s="59" t="s">
        <v>72</v>
      </c>
      <c r="C35" s="59"/>
      <c r="D35" s="59"/>
      <c r="E35" s="59"/>
      <c r="F35" s="59"/>
      <c r="G35" s="59"/>
      <c r="H35" s="59"/>
      <c r="I35" s="59"/>
      <c r="J35" s="60"/>
    </row>
    <row r="36" spans="1:11" ht="68.25" customHeight="1" x14ac:dyDescent="0.25">
      <c r="A36" s="34" t="s">
        <v>32</v>
      </c>
      <c r="B36" s="59" t="s">
        <v>89</v>
      </c>
      <c r="C36" s="59"/>
      <c r="D36" s="59"/>
      <c r="E36" s="59"/>
      <c r="F36" s="59"/>
      <c r="G36" s="59"/>
      <c r="H36" s="59"/>
      <c r="I36" s="59"/>
      <c r="J36" s="60"/>
    </row>
    <row r="37" spans="1:11" ht="15.75" x14ac:dyDescent="0.25">
      <c r="A37" s="52" t="s">
        <v>33</v>
      </c>
      <c r="B37" s="53"/>
      <c r="C37" s="53"/>
      <c r="D37" s="53"/>
      <c r="E37" s="53"/>
      <c r="F37" s="53"/>
      <c r="G37" s="53"/>
      <c r="H37" s="53"/>
      <c r="I37" s="53"/>
      <c r="J37" s="54"/>
    </row>
    <row r="38" spans="1:11" ht="15.75" x14ac:dyDescent="0.25">
      <c r="A38" s="89" t="s">
        <v>34</v>
      </c>
      <c r="B38" s="90"/>
      <c r="C38" s="90"/>
      <c r="D38" s="90"/>
      <c r="E38" s="90"/>
      <c r="F38" s="90"/>
      <c r="G38" s="90"/>
      <c r="H38" s="90"/>
      <c r="I38" s="90"/>
      <c r="J38" s="91"/>
      <c r="K38" s="1"/>
    </row>
    <row r="39" spans="1:11" ht="27.75" customHeight="1" x14ac:dyDescent="0.25">
      <c r="A39" s="92"/>
      <c r="B39" s="93"/>
      <c r="C39" s="93"/>
      <c r="D39" s="93"/>
      <c r="E39" s="93"/>
      <c r="F39" s="93"/>
      <c r="G39" s="93"/>
      <c r="H39" s="93"/>
      <c r="I39" s="93"/>
      <c r="J39" s="94"/>
    </row>
    <row r="40" spans="1:11" ht="27.75" customHeight="1" x14ac:dyDescent="0.25">
      <c r="A40" s="31"/>
      <c r="B40" s="31"/>
      <c r="C40" s="31"/>
      <c r="D40" s="31"/>
      <c r="E40" s="31"/>
      <c r="F40" s="31"/>
      <c r="G40" s="31"/>
      <c r="H40" s="31"/>
      <c r="I40" s="31"/>
      <c r="J40" s="31"/>
    </row>
    <row r="41" spans="1:11" ht="30.75" customHeight="1" x14ac:dyDescent="0.25">
      <c r="A41" s="95" t="s">
        <v>40</v>
      </c>
      <c r="B41" s="95"/>
      <c r="C41" s="95"/>
      <c r="D41" s="95"/>
      <c r="E41" s="95"/>
      <c r="F41" s="95"/>
      <c r="G41" s="95"/>
      <c r="H41" s="95"/>
      <c r="I41" s="95"/>
      <c r="J41" s="95"/>
    </row>
    <row r="44" spans="1:11" x14ac:dyDescent="0.25">
      <c r="A44" s="36" t="s">
        <v>77</v>
      </c>
      <c r="B44" s="37">
        <f>A25</f>
        <v>3017500</v>
      </c>
    </row>
    <row r="45" spans="1:11" x14ac:dyDescent="0.25">
      <c r="A45" s="36" t="s">
        <v>79</v>
      </c>
      <c r="B45" s="37">
        <f>C25</f>
        <v>500000</v>
      </c>
    </row>
    <row r="46" spans="1:11" x14ac:dyDescent="0.25">
      <c r="A46" s="36" t="s">
        <v>78</v>
      </c>
      <c r="B46" s="38">
        <f>H29</f>
        <v>83450</v>
      </c>
    </row>
    <row r="48" spans="1:11" x14ac:dyDescent="0.25">
      <c r="F48" s="47" t="s">
        <v>81</v>
      </c>
      <c r="G48" s="47"/>
      <c r="H48" s="47"/>
      <c r="I48" s="47"/>
    </row>
    <row r="49" spans="6:9" x14ac:dyDescent="0.25">
      <c r="F49" s="46" t="s">
        <v>80</v>
      </c>
      <c r="G49" s="46"/>
      <c r="H49" s="46"/>
      <c r="I49" s="46"/>
    </row>
  </sheetData>
  <mergeCells count="50">
    <mergeCell ref="A38:J38"/>
    <mergeCell ref="A39:J39"/>
    <mergeCell ref="A41:J41"/>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17:J17"/>
    <mergeCell ref="B18:J18"/>
    <mergeCell ref="B19:J19"/>
    <mergeCell ref="B20:J20"/>
    <mergeCell ref="B21:J21"/>
    <mergeCell ref="B12:J12"/>
    <mergeCell ref="A13:J13"/>
    <mergeCell ref="C14:J14"/>
    <mergeCell ref="C15:J15"/>
    <mergeCell ref="C16:J16"/>
    <mergeCell ref="F48:I48"/>
    <mergeCell ref="F49:I49"/>
    <mergeCell ref="B10:J10"/>
    <mergeCell ref="B1:J1"/>
    <mergeCell ref="B2:C2"/>
    <mergeCell ref="D2:H2"/>
    <mergeCell ref="B3:C3"/>
    <mergeCell ref="D3:H3"/>
    <mergeCell ref="A4:J4"/>
    <mergeCell ref="A5:J5"/>
    <mergeCell ref="A6:J6"/>
    <mergeCell ref="A7:J7"/>
    <mergeCell ref="B8:J8"/>
    <mergeCell ref="B9:J9"/>
    <mergeCell ref="A22:J22"/>
    <mergeCell ref="B11:J11"/>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B44:B4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56"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9D8FF"/>
  </sheetPr>
  <dimension ref="A1:K47"/>
  <sheetViews>
    <sheetView view="pageBreakPreview" topLeftCell="A25" zoomScale="95" zoomScaleNormal="100" zoomScaleSheetLayoutView="95" workbookViewId="0">
      <selection activeCell="B36" sqref="B36:J36"/>
    </sheetView>
  </sheetViews>
  <sheetFormatPr baseColWidth="10" defaultColWidth="11.42578125" defaultRowHeight="15" x14ac:dyDescent="0.25"/>
  <cols>
    <col min="1" max="1" width="23" style="6" customWidth="1"/>
    <col min="2" max="2" width="15.42578125" style="6" customWidth="1"/>
    <col min="3" max="3" width="12.7109375" style="6" customWidth="1"/>
    <col min="4" max="4" width="13.7109375" style="6" bestFit="1" customWidth="1"/>
    <col min="5" max="9" width="12.7109375" style="6" customWidth="1"/>
    <col min="10" max="10" width="28.5703125" style="6" customWidth="1"/>
    <col min="11" max="11" width="11.42578125" style="6"/>
  </cols>
  <sheetData>
    <row r="1" spans="1:11" ht="21.75" customHeight="1" thickBot="1" x14ac:dyDescent="0.3">
      <c r="A1" s="26"/>
      <c r="B1" s="65" t="s">
        <v>83</v>
      </c>
      <c r="C1" s="66"/>
      <c r="D1" s="66"/>
      <c r="E1" s="66"/>
      <c r="F1" s="66"/>
      <c r="G1" s="66"/>
      <c r="H1" s="66"/>
      <c r="I1" s="66"/>
      <c r="J1" s="67"/>
      <c r="K1" s="1"/>
    </row>
    <row r="2" spans="1:11" ht="21.75" thickBot="1" x14ac:dyDescent="0.3">
      <c r="A2" s="27"/>
      <c r="B2" s="68" t="s">
        <v>0</v>
      </c>
      <c r="C2" s="69"/>
      <c r="D2" s="68" t="s">
        <v>1</v>
      </c>
      <c r="E2" s="70"/>
      <c r="F2" s="70"/>
      <c r="G2" s="69"/>
      <c r="H2" s="71"/>
      <c r="I2" s="2" t="s">
        <v>2</v>
      </c>
      <c r="J2" s="3" t="s">
        <v>3</v>
      </c>
      <c r="K2" s="1"/>
    </row>
    <row r="3" spans="1:11" ht="21.75" thickBot="1" x14ac:dyDescent="0.3">
      <c r="A3" s="28"/>
      <c r="B3" s="72"/>
      <c r="C3" s="73"/>
      <c r="D3" s="72"/>
      <c r="E3" s="73"/>
      <c r="F3" s="73"/>
      <c r="G3" s="73"/>
      <c r="H3" s="74"/>
      <c r="I3" s="32"/>
      <c r="J3" s="33"/>
      <c r="K3" s="1"/>
    </row>
    <row r="4" spans="1:11" x14ac:dyDescent="0.25">
      <c r="A4" s="75"/>
      <c r="B4" s="76"/>
      <c r="C4" s="76"/>
      <c r="D4" s="77"/>
      <c r="E4" s="77"/>
      <c r="F4" s="77"/>
      <c r="G4" s="77"/>
      <c r="H4" s="77"/>
      <c r="I4" s="76"/>
      <c r="J4" s="78"/>
      <c r="K4" s="1"/>
    </row>
    <row r="5" spans="1:11" ht="3" customHeight="1" x14ac:dyDescent="0.25">
      <c r="A5" s="49"/>
      <c r="B5" s="50"/>
      <c r="C5" s="50"/>
      <c r="D5" s="50"/>
      <c r="E5" s="50"/>
      <c r="F5" s="50"/>
      <c r="G5" s="50"/>
      <c r="H5" s="50"/>
      <c r="I5" s="50"/>
      <c r="J5" s="51"/>
      <c r="K5" s="1"/>
    </row>
    <row r="6" spans="1:11" ht="15.75" x14ac:dyDescent="0.25">
      <c r="A6" s="52" t="s">
        <v>4</v>
      </c>
      <c r="B6" s="53"/>
      <c r="C6" s="53"/>
      <c r="D6" s="53"/>
      <c r="E6" s="53"/>
      <c r="F6" s="53"/>
      <c r="G6" s="53"/>
      <c r="H6" s="53"/>
      <c r="I6" s="53"/>
      <c r="J6" s="54"/>
      <c r="K6" s="1"/>
    </row>
    <row r="7" spans="1:11" ht="15.75" x14ac:dyDescent="0.25">
      <c r="A7" s="55" t="s">
        <v>5</v>
      </c>
      <c r="B7" s="56"/>
      <c r="C7" s="56"/>
      <c r="D7" s="56"/>
      <c r="E7" s="56"/>
      <c r="F7" s="56"/>
      <c r="G7" s="56"/>
      <c r="H7" s="56"/>
      <c r="I7" s="56"/>
      <c r="J7" s="57"/>
      <c r="K7" s="1"/>
    </row>
    <row r="8" spans="1:11" x14ac:dyDescent="0.25">
      <c r="A8" s="4" t="s">
        <v>6</v>
      </c>
      <c r="B8" s="79" t="s">
        <v>48</v>
      </c>
      <c r="C8" s="80"/>
      <c r="D8" s="80"/>
      <c r="E8" s="80"/>
      <c r="F8" s="80"/>
      <c r="G8" s="80"/>
      <c r="H8" s="80"/>
      <c r="I8" s="80"/>
      <c r="J8" s="81"/>
      <c r="K8" s="1"/>
    </row>
    <row r="9" spans="1:11" ht="15" customHeight="1" x14ac:dyDescent="0.25">
      <c r="A9" s="29" t="s">
        <v>35</v>
      </c>
      <c r="B9" s="79" t="s">
        <v>49</v>
      </c>
      <c r="C9" s="80"/>
      <c r="D9" s="80"/>
      <c r="E9" s="80"/>
      <c r="F9" s="80"/>
      <c r="G9" s="80"/>
      <c r="H9" s="80"/>
      <c r="I9" s="80"/>
      <c r="J9" s="81"/>
      <c r="K9" s="1"/>
    </row>
    <row r="10" spans="1:11" x14ac:dyDescent="0.25">
      <c r="A10" s="29" t="s">
        <v>36</v>
      </c>
      <c r="B10" s="79" t="s">
        <v>50</v>
      </c>
      <c r="C10" s="80"/>
      <c r="D10" s="80"/>
      <c r="E10" s="80"/>
      <c r="F10" s="80"/>
      <c r="G10" s="80"/>
      <c r="H10" s="80"/>
      <c r="I10" s="80"/>
      <c r="J10" s="81"/>
      <c r="K10" s="1"/>
    </row>
    <row r="11" spans="1:11" ht="31.5" customHeight="1" x14ac:dyDescent="0.25">
      <c r="A11" s="4" t="s">
        <v>7</v>
      </c>
      <c r="B11" s="59" t="s">
        <v>51</v>
      </c>
      <c r="C11" s="59"/>
      <c r="D11" s="59"/>
      <c r="E11" s="59"/>
      <c r="F11" s="59"/>
      <c r="G11" s="59"/>
      <c r="H11" s="59"/>
      <c r="I11" s="59"/>
      <c r="J11" s="60"/>
    </row>
    <row r="12" spans="1:11" ht="47.25" customHeight="1" x14ac:dyDescent="0.25">
      <c r="A12" s="4" t="s">
        <v>8</v>
      </c>
      <c r="B12" s="59" t="s">
        <v>52</v>
      </c>
      <c r="C12" s="59"/>
      <c r="D12" s="59"/>
      <c r="E12" s="59"/>
      <c r="F12" s="59"/>
      <c r="G12" s="59"/>
      <c r="H12" s="59"/>
      <c r="I12" s="59"/>
      <c r="J12" s="60"/>
    </row>
    <row r="13" spans="1:11" ht="15.75" x14ac:dyDescent="0.25">
      <c r="A13" s="52" t="s">
        <v>9</v>
      </c>
      <c r="B13" s="53"/>
      <c r="C13" s="53"/>
      <c r="D13" s="53"/>
      <c r="E13" s="53"/>
      <c r="F13" s="53"/>
      <c r="G13" s="53"/>
      <c r="H13" s="53"/>
      <c r="I13" s="53"/>
      <c r="J13" s="54"/>
    </row>
    <row r="14" spans="1:11" ht="36.75" customHeight="1" x14ac:dyDescent="0.25">
      <c r="A14" s="4" t="s">
        <v>10</v>
      </c>
      <c r="B14" s="30">
        <v>1</v>
      </c>
      <c r="C14" s="48" t="s">
        <v>53</v>
      </c>
      <c r="D14" s="48"/>
      <c r="E14" s="48"/>
      <c r="F14" s="48"/>
      <c r="G14" s="48"/>
      <c r="H14" s="48"/>
      <c r="I14" s="48"/>
      <c r="J14" s="48"/>
    </row>
    <row r="15" spans="1:11" ht="26.25" customHeight="1" x14ac:dyDescent="0.25">
      <c r="A15" s="4" t="s">
        <v>11</v>
      </c>
      <c r="B15" s="7">
        <v>1</v>
      </c>
      <c r="C15" s="48" t="s">
        <v>54</v>
      </c>
      <c r="D15" s="48"/>
      <c r="E15" s="48"/>
      <c r="F15" s="48"/>
      <c r="G15" s="48"/>
      <c r="H15" s="48"/>
      <c r="I15" s="48"/>
      <c r="J15" s="48"/>
    </row>
    <row r="16" spans="1:11" x14ac:dyDescent="0.25">
      <c r="A16" s="4" t="s">
        <v>12</v>
      </c>
      <c r="B16" s="8"/>
      <c r="C16" s="58" t="str">
        <f>IFERROR(VLOOKUP(B16,'[1]Validacion datos'!D8:E64,2,FALSE),"")</f>
        <v/>
      </c>
      <c r="D16" s="58"/>
      <c r="E16" s="58"/>
      <c r="F16" s="58"/>
      <c r="G16" s="58"/>
      <c r="H16" s="58"/>
      <c r="I16" s="58"/>
      <c r="J16" s="58"/>
    </row>
    <row r="17" spans="1:11" ht="15.75" x14ac:dyDescent="0.25">
      <c r="A17" s="52" t="s">
        <v>13</v>
      </c>
      <c r="B17" s="53"/>
      <c r="C17" s="53"/>
      <c r="D17" s="53"/>
      <c r="E17" s="53"/>
      <c r="F17" s="53"/>
      <c r="G17" s="53"/>
      <c r="H17" s="53"/>
      <c r="I17" s="53"/>
      <c r="J17" s="54"/>
    </row>
    <row r="18" spans="1:11" ht="29.25" customHeight="1" x14ac:dyDescent="0.25">
      <c r="A18" s="4" t="s">
        <v>14</v>
      </c>
      <c r="B18" s="59" t="s">
        <v>63</v>
      </c>
      <c r="C18" s="59"/>
      <c r="D18" s="59"/>
      <c r="E18" s="59"/>
      <c r="F18" s="59"/>
      <c r="G18" s="59"/>
      <c r="H18" s="59"/>
      <c r="I18" s="59"/>
      <c r="J18" s="60"/>
    </row>
    <row r="19" spans="1:11" ht="33" customHeight="1" x14ac:dyDescent="0.25">
      <c r="A19" s="9" t="s">
        <v>15</v>
      </c>
      <c r="B19" s="59" t="s">
        <v>60</v>
      </c>
      <c r="C19" s="59"/>
      <c r="D19" s="59"/>
      <c r="E19" s="59"/>
      <c r="F19" s="59"/>
      <c r="G19" s="59"/>
      <c r="H19" s="59"/>
      <c r="I19" s="59"/>
      <c r="J19" s="60"/>
    </row>
    <row r="20" spans="1:11" ht="34.5" customHeight="1" x14ac:dyDescent="0.25">
      <c r="A20" s="9" t="s">
        <v>16</v>
      </c>
      <c r="B20" s="59" t="s">
        <v>61</v>
      </c>
      <c r="C20" s="59"/>
      <c r="D20" s="59"/>
      <c r="E20" s="59"/>
      <c r="F20" s="59"/>
      <c r="G20" s="59"/>
      <c r="H20" s="59"/>
      <c r="I20" s="59"/>
      <c r="J20" s="60"/>
    </row>
    <row r="21" spans="1:11" ht="35.25" customHeight="1" x14ac:dyDescent="0.25">
      <c r="A21" s="9" t="s">
        <v>37</v>
      </c>
      <c r="B21" s="59" t="s">
        <v>62</v>
      </c>
      <c r="C21" s="59"/>
      <c r="D21" s="59"/>
      <c r="E21" s="59"/>
      <c r="F21" s="59"/>
      <c r="G21" s="59"/>
      <c r="H21" s="59"/>
      <c r="I21" s="59"/>
      <c r="J21" s="60"/>
      <c r="K21" s="1"/>
    </row>
    <row r="22" spans="1:11" ht="15.75" x14ac:dyDescent="0.25">
      <c r="A22" s="52" t="s">
        <v>17</v>
      </c>
      <c r="B22" s="53"/>
      <c r="C22" s="53"/>
      <c r="D22" s="53"/>
      <c r="E22" s="53"/>
      <c r="F22" s="53"/>
      <c r="G22" s="53"/>
      <c r="H22" s="53"/>
      <c r="I22" s="53"/>
      <c r="J22" s="54"/>
    </row>
    <row r="23" spans="1:11" ht="15.75" x14ac:dyDescent="0.25">
      <c r="A23" s="55" t="s">
        <v>18</v>
      </c>
      <c r="B23" s="56"/>
      <c r="C23" s="56"/>
      <c r="D23" s="56"/>
      <c r="E23" s="56"/>
      <c r="F23" s="56"/>
      <c r="G23" s="56"/>
      <c r="H23" s="56"/>
      <c r="I23" s="56"/>
      <c r="J23" s="57"/>
      <c r="K23" s="1"/>
    </row>
    <row r="24" spans="1:11" ht="15" customHeight="1" x14ac:dyDescent="0.25">
      <c r="A24" s="61" t="s">
        <v>19</v>
      </c>
      <c r="B24" s="62"/>
      <c r="C24" s="63" t="s">
        <v>20</v>
      </c>
      <c r="D24" s="82"/>
      <c r="E24" s="82"/>
      <c r="F24" s="82" t="s">
        <v>21</v>
      </c>
      <c r="G24" s="82"/>
      <c r="H24" s="62"/>
      <c r="I24" s="63" t="s">
        <v>22</v>
      </c>
      <c r="J24" s="64"/>
    </row>
    <row r="25" spans="1:11" x14ac:dyDescent="0.25">
      <c r="A25" s="98">
        <v>3923740</v>
      </c>
      <c r="B25" s="99"/>
      <c r="C25" s="86">
        <v>3923740</v>
      </c>
      <c r="D25" s="87"/>
      <c r="E25" s="88"/>
      <c r="F25" s="86">
        <v>2596854.9700000002</v>
      </c>
      <c r="G25" s="87"/>
      <c r="H25" s="88"/>
      <c r="I25" s="100">
        <f>+IF(F25&gt;0,F25/C25,0)</f>
        <v>0.66183156121455555</v>
      </c>
      <c r="J25" s="101"/>
    </row>
    <row r="26" spans="1:11" ht="15.75" x14ac:dyDescent="0.25">
      <c r="A26" s="55" t="s">
        <v>23</v>
      </c>
      <c r="B26" s="56"/>
      <c r="C26" s="56"/>
      <c r="D26" s="56"/>
      <c r="E26" s="56"/>
      <c r="F26" s="56"/>
      <c r="G26" s="56"/>
      <c r="H26" s="56"/>
      <c r="I26" s="56"/>
      <c r="J26" s="57"/>
      <c r="K26" s="1"/>
    </row>
    <row r="27" spans="1:11" ht="40.5" customHeight="1" x14ac:dyDescent="0.25">
      <c r="A27" s="5"/>
      <c r="B27"/>
      <c r="C27" s="83" t="s">
        <v>47</v>
      </c>
      <c r="D27" s="84"/>
      <c r="E27" s="83" t="s">
        <v>90</v>
      </c>
      <c r="F27" s="84"/>
      <c r="G27" s="83" t="s">
        <v>91</v>
      </c>
      <c r="H27" s="83"/>
      <c r="I27" s="83" t="s">
        <v>24</v>
      </c>
      <c r="J27" s="85"/>
    </row>
    <row r="28" spans="1:11" ht="38.25" x14ac:dyDescent="0.25">
      <c r="A28" s="10" t="s">
        <v>25</v>
      </c>
      <c r="B28" s="11" t="s">
        <v>26</v>
      </c>
      <c r="C28" s="11" t="s">
        <v>38</v>
      </c>
      <c r="D28" s="11" t="s">
        <v>39</v>
      </c>
      <c r="E28" s="11" t="s">
        <v>41</v>
      </c>
      <c r="F28" s="11" t="s">
        <v>42</v>
      </c>
      <c r="G28" s="11" t="s">
        <v>43</v>
      </c>
      <c r="H28" s="11" t="s">
        <v>44</v>
      </c>
      <c r="I28" s="11" t="s">
        <v>45</v>
      </c>
      <c r="J28" s="12" t="s">
        <v>46</v>
      </c>
    </row>
    <row r="29" spans="1:11" ht="120" x14ac:dyDescent="0.25">
      <c r="A29" s="13" t="s">
        <v>67</v>
      </c>
      <c r="B29" s="14" t="s">
        <v>69</v>
      </c>
      <c r="C29" s="15">
        <v>1958</v>
      </c>
      <c r="D29" s="16">
        <v>3923740</v>
      </c>
      <c r="E29" s="45">
        <v>320</v>
      </c>
      <c r="F29" s="16">
        <v>800000</v>
      </c>
      <c r="G29" s="17">
        <v>233</v>
      </c>
      <c r="H29" s="16">
        <v>2596854.9700000002</v>
      </c>
      <c r="I29" s="18">
        <f>IF(G29&gt;0,G29/C29,0)</f>
        <v>0.11899897854954035</v>
      </c>
      <c r="J29" s="19">
        <f>IF(H29&gt;0,H29/D29,0)</f>
        <v>0.66183156121455555</v>
      </c>
    </row>
    <row r="30" spans="1:11" x14ac:dyDescent="0.25">
      <c r="A30" s="20"/>
      <c r="B30" s="21"/>
      <c r="C30" s="22"/>
      <c r="D30" s="23"/>
      <c r="E30" s="23"/>
      <c r="F30" s="23"/>
      <c r="G30" s="24"/>
      <c r="H30" s="23"/>
      <c r="I30" s="18"/>
      <c r="J30" s="19"/>
    </row>
    <row r="31" spans="1:11" ht="15.75" x14ac:dyDescent="0.25">
      <c r="A31" s="52" t="s">
        <v>27</v>
      </c>
      <c r="B31" s="53"/>
      <c r="C31" s="53"/>
      <c r="D31" s="53"/>
      <c r="E31" s="53"/>
      <c r="F31" s="53"/>
      <c r="G31" s="53"/>
      <c r="H31" s="53"/>
      <c r="I31" s="53"/>
      <c r="J31" s="54"/>
    </row>
    <row r="32" spans="1:11" ht="15.75" x14ac:dyDescent="0.25">
      <c r="A32" s="55" t="s">
        <v>28</v>
      </c>
      <c r="B32" s="56"/>
      <c r="C32" s="56"/>
      <c r="D32" s="56"/>
      <c r="E32" s="56"/>
      <c r="F32" s="56"/>
      <c r="G32" s="56"/>
      <c r="H32" s="56"/>
      <c r="I32" s="56"/>
      <c r="J32" s="57"/>
      <c r="K32" s="1"/>
    </row>
    <row r="33" spans="1:11" ht="32.25" customHeight="1" x14ac:dyDescent="0.25">
      <c r="A33" s="25" t="s">
        <v>29</v>
      </c>
      <c r="B33" s="59" t="s">
        <v>76</v>
      </c>
      <c r="C33" s="59"/>
      <c r="D33" s="59"/>
      <c r="E33" s="59"/>
      <c r="F33" s="59"/>
      <c r="G33" s="59"/>
      <c r="H33" s="59"/>
      <c r="I33" s="59"/>
      <c r="J33" s="60"/>
    </row>
    <row r="34" spans="1:11" ht="46.5" customHeight="1" x14ac:dyDescent="0.25">
      <c r="A34" s="25" t="s">
        <v>30</v>
      </c>
      <c r="B34" s="59" t="s">
        <v>68</v>
      </c>
      <c r="C34" s="59"/>
      <c r="D34" s="59"/>
      <c r="E34" s="59"/>
      <c r="F34" s="59"/>
      <c r="G34" s="59"/>
      <c r="H34" s="59"/>
      <c r="I34" s="59"/>
      <c r="J34" s="60"/>
    </row>
    <row r="35" spans="1:11" ht="99.75" customHeight="1" x14ac:dyDescent="0.25">
      <c r="A35" s="25" t="s">
        <v>31</v>
      </c>
      <c r="B35" s="104" t="s">
        <v>73</v>
      </c>
      <c r="C35" s="104"/>
      <c r="D35" s="104"/>
      <c r="E35" s="104"/>
      <c r="F35" s="104"/>
      <c r="G35" s="104"/>
      <c r="H35" s="104"/>
      <c r="I35" s="104"/>
      <c r="J35" s="105"/>
    </row>
    <row r="36" spans="1:11" ht="128.25" customHeight="1" x14ac:dyDescent="0.25">
      <c r="A36" s="34" t="s">
        <v>32</v>
      </c>
      <c r="B36" s="59" t="s">
        <v>92</v>
      </c>
      <c r="C36" s="59"/>
      <c r="D36" s="59"/>
      <c r="E36" s="59"/>
      <c r="F36" s="59"/>
      <c r="G36" s="59"/>
      <c r="H36" s="59"/>
      <c r="I36" s="59"/>
      <c r="J36" s="60"/>
    </row>
    <row r="37" spans="1:11" ht="15.75" x14ac:dyDescent="0.25">
      <c r="A37" s="52" t="s">
        <v>33</v>
      </c>
      <c r="B37" s="53"/>
      <c r="C37" s="53"/>
      <c r="D37" s="53"/>
      <c r="E37" s="53"/>
      <c r="F37" s="53"/>
      <c r="G37" s="53"/>
      <c r="H37" s="53"/>
      <c r="I37" s="53"/>
      <c r="J37" s="54"/>
    </row>
    <row r="38" spans="1:11" ht="15.75" x14ac:dyDescent="0.25">
      <c r="A38" s="89" t="s">
        <v>34</v>
      </c>
      <c r="B38" s="90"/>
      <c r="C38" s="90"/>
      <c r="D38" s="90"/>
      <c r="E38" s="90"/>
      <c r="F38" s="90"/>
      <c r="G38" s="90"/>
      <c r="H38" s="90"/>
      <c r="I38" s="90"/>
      <c r="J38" s="91"/>
      <c r="K38" s="1"/>
    </row>
    <row r="39" spans="1:11" ht="27.75" customHeight="1" x14ac:dyDescent="0.25">
      <c r="A39" s="92"/>
      <c r="B39" s="93"/>
      <c r="C39" s="93"/>
      <c r="D39" s="93"/>
      <c r="E39" s="93"/>
      <c r="F39" s="93"/>
      <c r="G39" s="93"/>
      <c r="H39" s="93"/>
      <c r="I39" s="93"/>
      <c r="J39" s="94"/>
    </row>
    <row r="40" spans="1:11" ht="27.75" customHeight="1" x14ac:dyDescent="0.25">
      <c r="A40" s="31"/>
      <c r="B40" s="31"/>
      <c r="C40" s="31"/>
      <c r="D40" s="31"/>
      <c r="E40" s="31"/>
      <c r="F40" s="31"/>
      <c r="G40" s="31"/>
      <c r="H40" s="31"/>
      <c r="I40" s="31"/>
      <c r="J40" s="31"/>
    </row>
    <row r="41" spans="1:11" ht="30.75" customHeight="1" x14ac:dyDescent="0.25">
      <c r="A41" s="95" t="s">
        <v>40</v>
      </c>
      <c r="B41" s="95"/>
      <c r="C41" s="95"/>
      <c r="D41" s="95"/>
      <c r="E41" s="95"/>
      <c r="F41" s="95"/>
      <c r="G41" s="95"/>
      <c r="H41" s="95"/>
      <c r="I41" s="95"/>
      <c r="J41" s="95"/>
    </row>
    <row r="44" spans="1:11" x14ac:dyDescent="0.25">
      <c r="A44" s="39" t="s">
        <v>77</v>
      </c>
      <c r="B44" s="40">
        <f>A25</f>
        <v>3923740</v>
      </c>
    </row>
    <row r="45" spans="1:11" x14ac:dyDescent="0.25">
      <c r="A45" s="39" t="s">
        <v>79</v>
      </c>
      <c r="B45" s="40">
        <f>C25</f>
        <v>3923740</v>
      </c>
    </row>
    <row r="46" spans="1:11" x14ac:dyDescent="0.25">
      <c r="A46" s="39" t="s">
        <v>78</v>
      </c>
      <c r="B46" s="41">
        <f>F25</f>
        <v>2596854.9700000002</v>
      </c>
      <c r="G46" s="102" t="s">
        <v>81</v>
      </c>
      <c r="H46" s="102"/>
      <c r="I46" s="102"/>
      <c r="J46" s="102"/>
    </row>
    <row r="47" spans="1:11" x14ac:dyDescent="0.25">
      <c r="G47" s="103" t="s">
        <v>80</v>
      </c>
      <c r="H47" s="103"/>
      <c r="I47" s="103"/>
      <c r="J47" s="103"/>
    </row>
  </sheetData>
  <mergeCells count="50">
    <mergeCell ref="A38:J38"/>
    <mergeCell ref="A39:J39"/>
    <mergeCell ref="A41:J41"/>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17:J17"/>
    <mergeCell ref="B18:J18"/>
    <mergeCell ref="B19:J19"/>
    <mergeCell ref="B20:J20"/>
    <mergeCell ref="B21:J21"/>
    <mergeCell ref="B12:J12"/>
    <mergeCell ref="A13:J13"/>
    <mergeCell ref="C14:J14"/>
    <mergeCell ref="C15:J15"/>
    <mergeCell ref="C16:J16"/>
    <mergeCell ref="G46:J46"/>
    <mergeCell ref="G47:J47"/>
    <mergeCell ref="B10:J10"/>
    <mergeCell ref="B1:J1"/>
    <mergeCell ref="B2:C2"/>
    <mergeCell ref="D2:H2"/>
    <mergeCell ref="B3:C3"/>
    <mergeCell ref="D3:H3"/>
    <mergeCell ref="A4:J4"/>
    <mergeCell ref="A5:J5"/>
    <mergeCell ref="A6:J6"/>
    <mergeCell ref="A7:J7"/>
    <mergeCell ref="B8:J8"/>
    <mergeCell ref="B9:J9"/>
    <mergeCell ref="A22:J22"/>
    <mergeCell ref="B11:J11"/>
  </mergeCells>
  <dataValidations count="15">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B44:B4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53"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9D8FF"/>
  </sheetPr>
  <dimension ref="A1:K49"/>
  <sheetViews>
    <sheetView view="pageBreakPreview" topLeftCell="A25" zoomScale="75" zoomScaleNormal="100" zoomScaleSheetLayoutView="75" workbookViewId="0">
      <selection activeCell="B35" sqref="B35:J35"/>
    </sheetView>
  </sheetViews>
  <sheetFormatPr baseColWidth="10" defaultColWidth="11.42578125" defaultRowHeight="15" x14ac:dyDescent="0.25"/>
  <cols>
    <col min="1" max="1" width="27" style="6" customWidth="1"/>
    <col min="2" max="2" width="21.42578125" style="6" customWidth="1"/>
    <col min="3" max="3" width="12.7109375" style="6" customWidth="1"/>
    <col min="4" max="4" width="13.7109375" style="6" bestFit="1" customWidth="1"/>
    <col min="5" max="10" width="12.7109375" style="6" customWidth="1"/>
    <col min="11" max="11" width="11.42578125" style="6"/>
  </cols>
  <sheetData>
    <row r="1" spans="1:11" ht="21.75" customHeight="1" thickBot="1" x14ac:dyDescent="0.3">
      <c r="A1" s="26"/>
      <c r="B1" s="65" t="s">
        <v>83</v>
      </c>
      <c r="C1" s="66"/>
      <c r="D1" s="66"/>
      <c r="E1" s="66"/>
      <c r="F1" s="66"/>
      <c r="G1" s="66"/>
      <c r="H1" s="66"/>
      <c r="I1" s="66"/>
      <c r="J1" s="67"/>
      <c r="K1" s="1"/>
    </row>
    <row r="2" spans="1:11" ht="21.75" thickBot="1" x14ac:dyDescent="0.3">
      <c r="A2" s="27"/>
      <c r="B2" s="68" t="s">
        <v>0</v>
      </c>
      <c r="C2" s="69"/>
      <c r="D2" s="68" t="s">
        <v>1</v>
      </c>
      <c r="E2" s="70"/>
      <c r="F2" s="70"/>
      <c r="G2" s="69"/>
      <c r="H2" s="71"/>
      <c r="I2" s="2" t="s">
        <v>2</v>
      </c>
      <c r="J2" s="3" t="s">
        <v>3</v>
      </c>
      <c r="K2" s="1"/>
    </row>
    <row r="3" spans="1:11" ht="21.75" thickBot="1" x14ac:dyDescent="0.3">
      <c r="A3" s="28"/>
      <c r="B3" s="72"/>
      <c r="C3" s="73"/>
      <c r="D3" s="72"/>
      <c r="E3" s="73"/>
      <c r="F3" s="73"/>
      <c r="G3" s="73"/>
      <c r="H3" s="74"/>
      <c r="I3" s="32"/>
      <c r="J3" s="33"/>
      <c r="K3" s="1"/>
    </row>
    <row r="4" spans="1:11" x14ac:dyDescent="0.25">
      <c r="A4" s="75"/>
      <c r="B4" s="76"/>
      <c r="C4" s="76"/>
      <c r="D4" s="77"/>
      <c r="E4" s="77"/>
      <c r="F4" s="77"/>
      <c r="G4" s="77"/>
      <c r="H4" s="77"/>
      <c r="I4" s="76"/>
      <c r="J4" s="78"/>
      <c r="K4" s="1"/>
    </row>
    <row r="5" spans="1:11" ht="3" customHeight="1" x14ac:dyDescent="0.25">
      <c r="A5" s="49"/>
      <c r="B5" s="50"/>
      <c r="C5" s="50"/>
      <c r="D5" s="50"/>
      <c r="E5" s="50"/>
      <c r="F5" s="50"/>
      <c r="G5" s="50"/>
      <c r="H5" s="50"/>
      <c r="I5" s="50"/>
      <c r="J5" s="51"/>
      <c r="K5" s="1"/>
    </row>
    <row r="6" spans="1:11" ht="15.75" x14ac:dyDescent="0.25">
      <c r="A6" s="52" t="s">
        <v>4</v>
      </c>
      <c r="B6" s="53"/>
      <c r="C6" s="53"/>
      <c r="D6" s="53"/>
      <c r="E6" s="53"/>
      <c r="F6" s="53"/>
      <c r="G6" s="53"/>
      <c r="H6" s="53"/>
      <c r="I6" s="53"/>
      <c r="J6" s="54"/>
      <c r="K6" s="1"/>
    </row>
    <row r="7" spans="1:11" ht="15.75" x14ac:dyDescent="0.25">
      <c r="A7" s="55" t="s">
        <v>5</v>
      </c>
      <c r="B7" s="56"/>
      <c r="C7" s="56"/>
      <c r="D7" s="56"/>
      <c r="E7" s="56"/>
      <c r="F7" s="56"/>
      <c r="G7" s="56"/>
      <c r="H7" s="56"/>
      <c r="I7" s="56"/>
      <c r="J7" s="57"/>
      <c r="K7" s="1"/>
    </row>
    <row r="8" spans="1:11" x14ac:dyDescent="0.25">
      <c r="A8" s="4" t="s">
        <v>6</v>
      </c>
      <c r="B8" s="79" t="s">
        <v>48</v>
      </c>
      <c r="C8" s="80"/>
      <c r="D8" s="80"/>
      <c r="E8" s="80"/>
      <c r="F8" s="80"/>
      <c r="G8" s="80"/>
      <c r="H8" s="80"/>
      <c r="I8" s="80"/>
      <c r="J8" s="81"/>
      <c r="K8" s="1"/>
    </row>
    <row r="9" spans="1:11" ht="15" customHeight="1" x14ac:dyDescent="0.25">
      <c r="A9" s="29" t="s">
        <v>35</v>
      </c>
      <c r="B9" s="79" t="s">
        <v>49</v>
      </c>
      <c r="C9" s="80"/>
      <c r="D9" s="80"/>
      <c r="E9" s="80"/>
      <c r="F9" s="80"/>
      <c r="G9" s="80"/>
      <c r="H9" s="80"/>
      <c r="I9" s="80"/>
      <c r="J9" s="81"/>
      <c r="K9" s="1"/>
    </row>
    <row r="10" spans="1:11" x14ac:dyDescent="0.25">
      <c r="A10" s="29" t="s">
        <v>36</v>
      </c>
      <c r="B10" s="79" t="s">
        <v>50</v>
      </c>
      <c r="C10" s="80"/>
      <c r="D10" s="80"/>
      <c r="E10" s="80"/>
      <c r="F10" s="80"/>
      <c r="G10" s="80"/>
      <c r="H10" s="80"/>
      <c r="I10" s="80"/>
      <c r="J10" s="81"/>
      <c r="K10" s="1"/>
    </row>
    <row r="11" spans="1:11" ht="31.5" customHeight="1" x14ac:dyDescent="0.25">
      <c r="A11" s="4" t="s">
        <v>7</v>
      </c>
      <c r="B11" s="59" t="s">
        <v>51</v>
      </c>
      <c r="C11" s="59"/>
      <c r="D11" s="59"/>
      <c r="E11" s="59"/>
      <c r="F11" s="59"/>
      <c r="G11" s="59"/>
      <c r="H11" s="59"/>
      <c r="I11" s="59"/>
      <c r="J11" s="60"/>
    </row>
    <row r="12" spans="1:11" ht="47.25" customHeight="1" x14ac:dyDescent="0.25">
      <c r="A12" s="4" t="s">
        <v>8</v>
      </c>
      <c r="B12" s="59" t="s">
        <v>52</v>
      </c>
      <c r="C12" s="59"/>
      <c r="D12" s="59"/>
      <c r="E12" s="59"/>
      <c r="F12" s="59"/>
      <c r="G12" s="59"/>
      <c r="H12" s="59"/>
      <c r="I12" s="59"/>
      <c r="J12" s="60"/>
    </row>
    <row r="13" spans="1:11" ht="15.75" x14ac:dyDescent="0.25">
      <c r="A13" s="52" t="s">
        <v>9</v>
      </c>
      <c r="B13" s="53"/>
      <c r="C13" s="53"/>
      <c r="D13" s="53"/>
      <c r="E13" s="53"/>
      <c r="F13" s="53"/>
      <c r="G13" s="53"/>
      <c r="H13" s="53"/>
      <c r="I13" s="53"/>
      <c r="J13" s="54"/>
    </row>
    <row r="14" spans="1:11" ht="36.75" customHeight="1" x14ac:dyDescent="0.25">
      <c r="A14" s="4" t="s">
        <v>10</v>
      </c>
      <c r="B14" s="30">
        <v>1</v>
      </c>
      <c r="C14" s="48" t="s">
        <v>53</v>
      </c>
      <c r="D14" s="48"/>
      <c r="E14" s="48"/>
      <c r="F14" s="48"/>
      <c r="G14" s="48"/>
      <c r="H14" s="48"/>
      <c r="I14" s="48"/>
      <c r="J14" s="48"/>
    </row>
    <row r="15" spans="1:11" ht="26.25" customHeight="1" x14ac:dyDescent="0.25">
      <c r="A15" s="4" t="s">
        <v>11</v>
      </c>
      <c r="B15" s="7">
        <v>1</v>
      </c>
      <c r="C15" s="48" t="s">
        <v>54</v>
      </c>
      <c r="D15" s="48"/>
      <c r="E15" s="48"/>
      <c r="F15" s="48"/>
      <c r="G15" s="48"/>
      <c r="H15" s="48"/>
      <c r="I15" s="48"/>
      <c r="J15" s="48"/>
    </row>
    <row r="16" spans="1:11" x14ac:dyDescent="0.25">
      <c r="A16" s="4" t="s">
        <v>12</v>
      </c>
      <c r="B16" s="8"/>
      <c r="C16" s="58" t="str">
        <f>IFERROR(VLOOKUP(B16,'[1]Validacion datos'!D8:E64,2,FALSE),"")</f>
        <v/>
      </c>
      <c r="D16" s="58"/>
      <c r="E16" s="58"/>
      <c r="F16" s="58"/>
      <c r="G16" s="58"/>
      <c r="H16" s="58"/>
      <c r="I16" s="58"/>
      <c r="J16" s="58"/>
    </row>
    <row r="17" spans="1:11" ht="15.75" x14ac:dyDescent="0.25">
      <c r="A17" s="52" t="s">
        <v>13</v>
      </c>
      <c r="B17" s="53"/>
      <c r="C17" s="53"/>
      <c r="D17" s="53"/>
      <c r="E17" s="53"/>
      <c r="F17" s="53"/>
      <c r="G17" s="53"/>
      <c r="H17" s="53"/>
      <c r="I17" s="53"/>
      <c r="J17" s="54"/>
    </row>
    <row r="18" spans="1:11" ht="29.25" customHeight="1" x14ac:dyDescent="0.25">
      <c r="A18" s="4" t="s">
        <v>14</v>
      </c>
      <c r="B18" s="59" t="s">
        <v>59</v>
      </c>
      <c r="C18" s="59"/>
      <c r="D18" s="59"/>
      <c r="E18" s="59"/>
      <c r="F18" s="59"/>
      <c r="G18" s="59"/>
      <c r="H18" s="59"/>
      <c r="I18" s="59"/>
      <c r="J18" s="60"/>
    </row>
    <row r="19" spans="1:11" ht="33" customHeight="1" x14ac:dyDescent="0.25">
      <c r="A19" s="9" t="s">
        <v>15</v>
      </c>
      <c r="B19" s="59" t="s">
        <v>60</v>
      </c>
      <c r="C19" s="59"/>
      <c r="D19" s="59"/>
      <c r="E19" s="59"/>
      <c r="F19" s="59"/>
      <c r="G19" s="59"/>
      <c r="H19" s="59"/>
      <c r="I19" s="59"/>
      <c r="J19" s="60"/>
    </row>
    <row r="20" spans="1:11" ht="34.5" customHeight="1" x14ac:dyDescent="0.25">
      <c r="A20" s="9" t="s">
        <v>16</v>
      </c>
      <c r="B20" s="59" t="s">
        <v>61</v>
      </c>
      <c r="C20" s="59"/>
      <c r="D20" s="59"/>
      <c r="E20" s="59"/>
      <c r="F20" s="59"/>
      <c r="G20" s="59"/>
      <c r="H20" s="59"/>
      <c r="I20" s="59"/>
      <c r="J20" s="60"/>
    </row>
    <row r="21" spans="1:11" ht="35.25" customHeight="1" x14ac:dyDescent="0.25">
      <c r="A21" s="9" t="s">
        <v>37</v>
      </c>
      <c r="B21" s="59" t="s">
        <v>62</v>
      </c>
      <c r="C21" s="59"/>
      <c r="D21" s="59"/>
      <c r="E21" s="59"/>
      <c r="F21" s="59"/>
      <c r="G21" s="59"/>
      <c r="H21" s="59"/>
      <c r="I21" s="59"/>
      <c r="J21" s="60"/>
      <c r="K21" s="1"/>
    </row>
    <row r="22" spans="1:11" ht="15.75" x14ac:dyDescent="0.25">
      <c r="A22" s="52" t="s">
        <v>17</v>
      </c>
      <c r="B22" s="53"/>
      <c r="C22" s="53"/>
      <c r="D22" s="53"/>
      <c r="E22" s="53"/>
      <c r="F22" s="53"/>
      <c r="G22" s="53"/>
      <c r="H22" s="53"/>
      <c r="I22" s="53"/>
      <c r="J22" s="54"/>
    </row>
    <row r="23" spans="1:11" ht="15.75" x14ac:dyDescent="0.25">
      <c r="A23" s="55" t="s">
        <v>18</v>
      </c>
      <c r="B23" s="56"/>
      <c r="C23" s="56"/>
      <c r="D23" s="56"/>
      <c r="E23" s="56"/>
      <c r="F23" s="56"/>
      <c r="G23" s="56"/>
      <c r="H23" s="56"/>
      <c r="I23" s="56"/>
      <c r="J23" s="57"/>
      <c r="K23" s="1"/>
    </row>
    <row r="24" spans="1:11" ht="15" customHeight="1" x14ac:dyDescent="0.25">
      <c r="A24" s="61" t="s">
        <v>19</v>
      </c>
      <c r="B24" s="62"/>
      <c r="C24" s="63" t="s">
        <v>20</v>
      </c>
      <c r="D24" s="82"/>
      <c r="E24" s="82"/>
      <c r="F24" s="82" t="s">
        <v>21</v>
      </c>
      <c r="G24" s="82"/>
      <c r="H24" s="62"/>
      <c r="I24" s="63" t="s">
        <v>22</v>
      </c>
      <c r="J24" s="64"/>
    </row>
    <row r="25" spans="1:11" x14ac:dyDescent="0.25">
      <c r="A25" s="98">
        <v>7847500</v>
      </c>
      <c r="B25" s="99"/>
      <c r="C25" s="86">
        <v>890000</v>
      </c>
      <c r="D25" s="87"/>
      <c r="E25" s="88"/>
      <c r="F25" s="86">
        <v>849510</v>
      </c>
      <c r="G25" s="87"/>
      <c r="H25" s="88"/>
      <c r="I25" s="100">
        <f>+IF(F25&gt;0,F25/C25,0)</f>
        <v>0.95450561797752809</v>
      </c>
      <c r="J25" s="101"/>
    </row>
    <row r="26" spans="1:11" ht="15.75" x14ac:dyDescent="0.25">
      <c r="A26" s="55" t="s">
        <v>23</v>
      </c>
      <c r="B26" s="56"/>
      <c r="C26" s="56"/>
      <c r="D26" s="56"/>
      <c r="E26" s="56"/>
      <c r="F26" s="56"/>
      <c r="G26" s="56"/>
      <c r="H26" s="56"/>
      <c r="I26" s="56"/>
      <c r="J26" s="57"/>
      <c r="K26" s="1"/>
    </row>
    <row r="27" spans="1:11" ht="48.75" customHeight="1" x14ac:dyDescent="0.25">
      <c r="A27" s="5"/>
      <c r="B27"/>
      <c r="C27" s="83" t="s">
        <v>47</v>
      </c>
      <c r="D27" s="84"/>
      <c r="E27" s="83" t="s">
        <v>87</v>
      </c>
      <c r="F27" s="84"/>
      <c r="G27" s="83" t="s">
        <v>85</v>
      </c>
      <c r="H27" s="83"/>
      <c r="I27" s="83" t="s">
        <v>24</v>
      </c>
      <c r="J27" s="85"/>
    </row>
    <row r="28" spans="1:11" ht="38.25" x14ac:dyDescent="0.25">
      <c r="A28" s="10" t="s">
        <v>25</v>
      </c>
      <c r="B28" s="11" t="s">
        <v>26</v>
      </c>
      <c r="C28" s="11" t="s">
        <v>38</v>
      </c>
      <c r="D28" s="11" t="s">
        <v>39</v>
      </c>
      <c r="E28" s="11" t="s">
        <v>41</v>
      </c>
      <c r="F28" s="11" t="s">
        <v>42</v>
      </c>
      <c r="G28" s="11" t="s">
        <v>43</v>
      </c>
      <c r="H28" s="11" t="s">
        <v>44</v>
      </c>
      <c r="I28" s="11" t="s">
        <v>45</v>
      </c>
      <c r="J28" s="12" t="s">
        <v>46</v>
      </c>
    </row>
    <row r="29" spans="1:11" ht="48" x14ac:dyDescent="0.25">
      <c r="A29" s="13" t="s">
        <v>71</v>
      </c>
      <c r="B29" s="14" t="s">
        <v>57</v>
      </c>
      <c r="C29" s="15">
        <v>4070</v>
      </c>
      <c r="D29" s="16">
        <v>7847500</v>
      </c>
      <c r="E29" s="45">
        <v>150</v>
      </c>
      <c r="F29" s="16">
        <v>1247500</v>
      </c>
      <c r="G29" s="17">
        <v>97</v>
      </c>
      <c r="H29" s="16">
        <v>5850</v>
      </c>
      <c r="I29" s="18">
        <f>IF(G29&gt;0,G29/C29,0)</f>
        <v>2.3832923832923833E-2</v>
      </c>
      <c r="J29" s="19">
        <f>IF(H29&gt;0,H29/D29,0)</f>
        <v>7.4546033768716153E-4</v>
      </c>
    </row>
    <row r="30" spans="1:11" x14ac:dyDescent="0.25">
      <c r="A30" s="20"/>
      <c r="B30" s="21"/>
      <c r="C30" s="22"/>
      <c r="D30" s="23"/>
      <c r="E30" s="23"/>
      <c r="F30" s="23"/>
      <c r="G30" s="24"/>
      <c r="H30" s="23"/>
      <c r="I30" s="18"/>
      <c r="J30" s="19"/>
    </row>
    <row r="31" spans="1:11" ht="15.75" x14ac:dyDescent="0.25">
      <c r="A31" s="52"/>
      <c r="B31" s="53"/>
      <c r="C31" s="53"/>
      <c r="D31" s="53"/>
      <c r="E31" s="53"/>
      <c r="F31" s="53"/>
      <c r="G31" s="53"/>
      <c r="H31" s="53"/>
      <c r="I31" s="53"/>
      <c r="J31" s="54"/>
    </row>
    <row r="32" spans="1:11" ht="15.75" x14ac:dyDescent="0.25">
      <c r="A32" s="55" t="s">
        <v>28</v>
      </c>
      <c r="B32" s="56"/>
      <c r="C32" s="56"/>
      <c r="D32" s="56"/>
      <c r="E32" s="56"/>
      <c r="F32" s="56"/>
      <c r="G32" s="56"/>
      <c r="H32" s="56"/>
      <c r="I32" s="56"/>
      <c r="J32" s="57"/>
      <c r="K32" s="1"/>
    </row>
    <row r="33" spans="1:11" x14ac:dyDescent="0.25">
      <c r="A33" s="25" t="s">
        <v>29</v>
      </c>
      <c r="B33" s="59" t="s">
        <v>71</v>
      </c>
      <c r="C33" s="59"/>
      <c r="D33" s="59"/>
      <c r="E33" s="59"/>
      <c r="F33" s="59"/>
      <c r="G33" s="59"/>
      <c r="H33" s="59"/>
      <c r="I33" s="59"/>
      <c r="J33" s="60"/>
    </row>
    <row r="34" spans="1:11" ht="46.5" customHeight="1" x14ac:dyDescent="0.25">
      <c r="A34" s="25" t="s">
        <v>30</v>
      </c>
      <c r="B34" s="59" t="s">
        <v>70</v>
      </c>
      <c r="C34" s="59"/>
      <c r="D34" s="59"/>
      <c r="E34" s="59"/>
      <c r="F34" s="59"/>
      <c r="G34" s="59"/>
      <c r="H34" s="59"/>
      <c r="I34" s="59"/>
      <c r="J34" s="60"/>
    </row>
    <row r="35" spans="1:11" ht="85.5" customHeight="1" x14ac:dyDescent="0.25">
      <c r="A35" s="25" t="s">
        <v>31</v>
      </c>
      <c r="B35" s="59" t="s">
        <v>74</v>
      </c>
      <c r="C35" s="59"/>
      <c r="D35" s="59"/>
      <c r="E35" s="59"/>
      <c r="F35" s="59"/>
      <c r="G35" s="59"/>
      <c r="H35" s="59"/>
      <c r="I35" s="59"/>
      <c r="J35" s="60"/>
    </row>
    <row r="36" spans="1:11" ht="82.5" customHeight="1" x14ac:dyDescent="0.25">
      <c r="A36" s="34" t="s">
        <v>32</v>
      </c>
      <c r="B36" s="59" t="s">
        <v>93</v>
      </c>
      <c r="C36" s="59"/>
      <c r="D36" s="59"/>
      <c r="E36" s="59"/>
      <c r="F36" s="59"/>
      <c r="G36" s="59"/>
      <c r="H36" s="59"/>
      <c r="I36" s="59"/>
      <c r="J36" s="60"/>
    </row>
    <row r="37" spans="1:11" ht="15.75" x14ac:dyDescent="0.25">
      <c r="A37" s="52" t="s">
        <v>33</v>
      </c>
      <c r="B37" s="53"/>
      <c r="C37" s="53"/>
      <c r="D37" s="53"/>
      <c r="E37" s="53"/>
      <c r="F37" s="53"/>
      <c r="G37" s="53"/>
      <c r="H37" s="53"/>
      <c r="I37" s="53"/>
      <c r="J37" s="54"/>
    </row>
    <row r="38" spans="1:11" ht="15.75" x14ac:dyDescent="0.25">
      <c r="A38" s="89" t="s">
        <v>34</v>
      </c>
      <c r="B38" s="90"/>
      <c r="C38" s="90"/>
      <c r="D38" s="90"/>
      <c r="E38" s="90"/>
      <c r="F38" s="90"/>
      <c r="G38" s="90"/>
      <c r="H38" s="90"/>
      <c r="I38" s="90"/>
      <c r="J38" s="91"/>
      <c r="K38" s="1"/>
    </row>
    <row r="39" spans="1:11" ht="27.75" customHeight="1" x14ac:dyDescent="0.25">
      <c r="A39" s="92"/>
      <c r="B39" s="93"/>
      <c r="C39" s="93"/>
      <c r="D39" s="93"/>
      <c r="E39" s="93"/>
      <c r="F39" s="93"/>
      <c r="G39" s="93"/>
      <c r="H39" s="93"/>
      <c r="I39" s="93"/>
      <c r="J39" s="94"/>
    </row>
    <row r="40" spans="1:11" ht="27.75" customHeight="1" x14ac:dyDescent="0.25">
      <c r="A40" s="31"/>
      <c r="B40" s="31"/>
      <c r="C40" s="31"/>
      <c r="D40" s="31"/>
      <c r="E40" s="31"/>
      <c r="F40" s="31"/>
      <c r="G40" s="31"/>
      <c r="H40" s="31"/>
      <c r="I40" s="31"/>
      <c r="J40" s="31"/>
    </row>
    <row r="41" spans="1:11" ht="30.75" customHeight="1" x14ac:dyDescent="0.25">
      <c r="A41" s="95" t="s">
        <v>40</v>
      </c>
      <c r="B41" s="95"/>
      <c r="C41" s="95"/>
      <c r="D41" s="95"/>
      <c r="E41" s="95"/>
      <c r="F41" s="95"/>
      <c r="G41" s="95"/>
      <c r="H41" s="95"/>
      <c r="I41" s="95"/>
      <c r="J41" s="95"/>
    </row>
    <row r="44" spans="1:11" x14ac:dyDescent="0.25">
      <c r="A44" s="36" t="s">
        <v>77</v>
      </c>
      <c r="B44" s="37">
        <f>A25</f>
        <v>7847500</v>
      </c>
    </row>
    <row r="45" spans="1:11" x14ac:dyDescent="0.25">
      <c r="A45" s="36" t="s">
        <v>79</v>
      </c>
      <c r="B45" s="37">
        <f>C25</f>
        <v>890000</v>
      </c>
    </row>
    <row r="46" spans="1:11" x14ac:dyDescent="0.25">
      <c r="A46" s="36" t="s">
        <v>78</v>
      </c>
      <c r="B46" s="38">
        <f>F25</f>
        <v>849510</v>
      </c>
    </row>
    <row r="47" spans="1:11" x14ac:dyDescent="0.25">
      <c r="F47" s="107" t="s">
        <v>81</v>
      </c>
      <c r="G47" s="107"/>
      <c r="H47" s="107"/>
      <c r="I47" s="107"/>
    </row>
    <row r="48" spans="1:11" x14ac:dyDescent="0.25">
      <c r="F48" s="106" t="s">
        <v>80</v>
      </c>
      <c r="G48" s="106"/>
      <c r="H48" s="106"/>
      <c r="I48" s="106"/>
    </row>
    <row r="49" spans="6:9" x14ac:dyDescent="0.25">
      <c r="F49" s="42"/>
      <c r="G49" s="42"/>
      <c r="H49" s="42"/>
      <c r="I49" s="42"/>
    </row>
  </sheetData>
  <mergeCells count="50">
    <mergeCell ref="A38:J38"/>
    <mergeCell ref="A39:J39"/>
    <mergeCell ref="A41:J41"/>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17:J17"/>
    <mergeCell ref="B18:J18"/>
    <mergeCell ref="B19:J19"/>
    <mergeCell ref="B20:J20"/>
    <mergeCell ref="B21:J21"/>
    <mergeCell ref="B12:J12"/>
    <mergeCell ref="A13:J13"/>
    <mergeCell ref="C14:J14"/>
    <mergeCell ref="C15:J15"/>
    <mergeCell ref="C16:J16"/>
    <mergeCell ref="F48:I48"/>
    <mergeCell ref="F47:I47"/>
    <mergeCell ref="B10:J10"/>
    <mergeCell ref="B1:J1"/>
    <mergeCell ref="B2:C2"/>
    <mergeCell ref="D2:H2"/>
    <mergeCell ref="B3:C3"/>
    <mergeCell ref="D3:H3"/>
    <mergeCell ref="A4:J4"/>
    <mergeCell ref="A5:J5"/>
    <mergeCell ref="A6:J6"/>
    <mergeCell ref="A7:J7"/>
    <mergeCell ref="B8:J8"/>
    <mergeCell ref="B9:J9"/>
    <mergeCell ref="A22:J22"/>
    <mergeCell ref="B11:J11"/>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B44:B4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H29"/>
    <dataValidation allowBlank="1" showInputMessage="1" showErrorMessage="1" prompt="Meta alcanzada en el trimestre" sqref="G28:G30"/>
    <dataValidation allowBlank="1" showInputMessage="1" showErrorMessage="1" prompt="Monto ejecutado en el trimestre" sqref="H28 H30"/>
  </dataValidations>
  <pageMargins left="0.7" right="0.7" top="0.75" bottom="0.75" header="0.3" footer="0.3"/>
  <pageSetup scale="58"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Fiscalización, Riesgo y Lavado</vt:lpstr>
      <vt:lpstr>Asistencia Técnica</vt:lpstr>
      <vt:lpstr>Educación Inicial y Promocion</vt:lpstr>
      <vt:lpstr>Promocion e incorp.Coop.</vt:lpstr>
      <vt:lpstr>'Asistencia Técnica'!Área_de_impresión</vt:lpstr>
      <vt:lpstr>'Educación Inicial y Promocion'!Área_de_impresión</vt:lpstr>
      <vt:lpstr>'Fiscalización, Riesgo y Lavado'!Área_de_impresión</vt:lpstr>
      <vt:lpstr>'Promocion e incorp.Coop.'!Área_de_impresión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Jennifer Segura</cp:lastModifiedBy>
  <cp:lastPrinted>2024-01-12T16:28:32Z</cp:lastPrinted>
  <dcterms:created xsi:type="dcterms:W3CDTF">2021-03-22T15:50:10Z</dcterms:created>
  <dcterms:modified xsi:type="dcterms:W3CDTF">2024-01-16T13:00:53Z</dcterms:modified>
  <cp:contentStatus/>
</cp:coreProperties>
</file>