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ABRIL\"/>
    </mc:Choice>
  </mc:AlternateContent>
  <bookViews>
    <workbookView xWindow="0" yWindow="0" windowWidth="23040" windowHeight="9195"/>
  </bookViews>
  <sheets>
    <sheet name="PRESUPUESTO-2025 F-100" sheetId="4" r:id="rId1"/>
    <sheet name="PRESUPUESTO-2025 F-102" sheetId="5" state="hidden" r:id="rId2"/>
  </sheets>
  <definedNames>
    <definedName name="_xlnm.Print_Area" localSheetId="0">'PRESUPUESTO-2025 F-100'!$A$1:$C$124</definedName>
    <definedName name="_xlnm.Print_Area" localSheetId="1">'PRESUPUESTO-2025 F-102'!$A$1:$D$27</definedName>
    <definedName name="_xlnm.Print_Titles" localSheetId="0">'PRESUPUESTO-2025 F-100'!$2:$5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" i="4" l="1"/>
  <c r="C62" i="4"/>
  <c r="D62" i="4" s="1"/>
  <c r="C8" i="4" l="1"/>
  <c r="B62" i="4" l="1"/>
  <c r="C23" i="4" l="1"/>
  <c r="D23" i="4" s="1"/>
  <c r="B92" i="4"/>
  <c r="B23" i="4"/>
  <c r="B8" i="4"/>
  <c r="C102" i="4" l="1"/>
  <c r="B102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<sst xmlns="http://schemas.openxmlformats.org/spreadsheetml/2006/main" count="125" uniqueCount="116">
  <si>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</si>
  <si>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</si>
  <si>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</si>
  <si>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</si>
  <si>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</si>
  <si>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</si>
  <si>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</si>
  <si>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</si>
  <si>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</si>
  <si>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</si>
  <si>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</si>
  <si>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</si>
  <si>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</si>
  <si>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</si>
  <si>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</si>
  <si>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</si>
  <si>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</si>
  <si>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</si>
  <si>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</si>
  <si>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</si>
  <si>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</si>
  <si>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</si>
  <si>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</si>
  <si>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</si>
  <si>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</si>
  <si>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</si>
  <si>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</si>
  <si>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</si>
  <si>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</si>
  <si>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</si>
  <si>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</si>
  <si>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</si>
  <si>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</si>
  <si>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</si>
  <si>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</si>
  <si>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</si>
  <si>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</si>
  <si>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</si>
  <si>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</si>
  <si>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</si>
  <si>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2.6.8.- PROGRAMAS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</si>
  <si>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</si>
  <si>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</si>
  <si>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</si>
  <si>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</si>
  <si>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</si>
  <si>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</si>
  <si>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</si>
  <si>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</si>
  <si>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</si>
  <si>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</si>
  <si>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</si>
  <si>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</si>
  <si>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</si>
  <si>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</si>
  <si>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</si>
  <si>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</si>
  <si>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</si>
  <si>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</si>
  <si>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</si>
  <si>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</si>
  <si>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</si>
  <si>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</si>
  <si>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</si>
  <si>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</si>
  <si>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</si>
  <si>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</si>
  <si>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</si>
  <si>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</si>
  <si>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</si>
  <si>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</si>
  <si>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</si>
  <si>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</si>
  <si>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</si>
  <si>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</si>
  <si>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</si>
  <si>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</si>
  <si>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2.6.5 SISTEMAS Y EQUIPOS DE CLIMATIZACION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</si>
  <si>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</si>
  <si>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</si>
  <si>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</si>
  <si>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</si>
  <si>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</si>
  <si>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</si>
  <si>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</si>
  <si>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</si>
  <si>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</si>
  <si>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</si>
  <si>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</si>
  <si>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2.3.7  PINTURAS, LACAS, BARNICES, DILUYENTES Y ABSORBENTES PARA PINTURAS</t>
  </si>
  <si>
    <t>2.3.9 UTILES DE COMEDOR Y COCINA</t>
  </si>
  <si>
    <t xml:space="preserve">2.6.5- OTROS EQUIPOS </t>
  </si>
  <si>
    <t>2.3.2.-HILADOS, FIBRAS, TELAS Y UTILES DE COSTURA</t>
  </si>
  <si>
    <t>2.3.9-PRODUCTOS Y UTILES VARIOS N.I.P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</si>
  <si>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</si>
  <si>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</si>
  <si>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</si>
  <si>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</si>
  <si>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</si>
  <si>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</si>
  <si>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</si>
  <si>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</si>
  <si>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2.3.7- OTROS PRODUCTOS QUIMICOS Y CONEXOS</t>
  </si>
  <si>
    <t>2.6.2- EQUIPOS Y APARATOS AUDIOVISUALES</t>
  </si>
  <si>
    <t>2.3.4.-PRODUCTOS MEDICINALES PARA USO HUMANO</t>
  </si>
  <si>
    <t>2.6.5.- EQUIPOS DE CLIMATIZACION</t>
  </si>
  <si>
    <t>PRESUPUESTO 2025 AL 31 DE ABRIL</t>
  </si>
  <si>
    <r>
      <rPr>
        <b/>
        <sz val="26"/>
        <color theme="1"/>
        <rFont val="Arial Black"/>
        <family val="2"/>
      </rPr>
      <t>Presupuesto Aprobado:</t>
    </r>
    <r>
      <rPr>
        <b/>
        <sz val="26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</si>
  <si>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6"/>
        <color theme="1"/>
        <rFont val="Arial Black"/>
        <family val="2"/>
      </rPr>
      <t xml:space="preserve">Presupuesto Modificado: </t>
    </r>
    <r>
      <rPr>
        <b/>
        <sz val="26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</si>
  <si>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6"/>
        <color theme="1"/>
        <rFont val="Arial Black"/>
        <family val="2"/>
      </rPr>
      <t>Total Devengado:</t>
    </r>
    <r>
      <rPr>
        <b/>
        <sz val="26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</si>
  <si>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2.2.5.-OTROS ALQUILERES Y ARRENDAMIENTOS POR DERECHO DE USOS</t>
  </si>
  <si>
    <t>2.2.7.- MANTENIMIENTO Y REPARACION DE EQUIPOS INDUSTRIALES  Y PRODUCCION</t>
  </si>
  <si>
    <t>2.3.9-PRODUCTOS Y UTILES DE DEFENSA Y SEGURIDAD</t>
  </si>
  <si>
    <t>2.3.9-PRODUCTOS Y UTILES DIVERSOS</t>
  </si>
  <si>
    <t>2.3.9- UTILES DESTINADOS A ACTIVIDADES DEPORTIVAS, CULTURALES Y RECREATIVAS</t>
  </si>
  <si>
    <t>2.6.9-ANTIGUEDADES, BIENES ARTISTICOS Y OTROS OBJETOS DE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</si>
</sst>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33"/>
      <color theme="1"/>
      <name val="Berlin Sans FB"/>
      <family val="2"/>
    </font>
    <font>
      <b/>
      <sz val="26"/>
      <color theme="1"/>
      <name val="Arial Black"/>
      <family val="2"/>
    </font>
    <font>
      <sz val="26"/>
      <color theme="1"/>
      <name val="Calibri"/>
      <family val="2"/>
      <scheme val="minor"/>
    </font>
    <font>
      <b/>
      <sz val="2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/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38" fillId="0" borderId="0" xfId="0" applyFont="1" applyAlignment="1">
      <alignment wrapText="1"/>
    </xf>
    <xf numFmtId="0" fontId="39" fillId="0" borderId="0" xfId="0" applyFont="1" applyAlignment="1">
      <alignment wrapText="1"/>
    </xf>
    <xf numFmtId="43" fontId="39" fillId="0" borderId="0" xfId="0" applyNumberFormat="1" applyFont="1" applyAlignment="1">
      <alignment wrapText="1"/>
    </xf>
    <xf numFmtId="0" fontId="40" fillId="0" borderId="0" xfId="0" applyFont="1" applyAlignment="1">
      <alignment horizontal="left" wrapText="1"/>
    </xf>
    <xf numFmtId="4" fontId="39" fillId="2" borderId="0" xfId="0" applyNumberFormat="1" applyFont="1" applyFill="1" applyAlignment="1">
      <alignment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26" fillId="6" borderId="10" xfId="0" applyFont="1" applyFill="1" applyBorder="1" applyAlignment="1">
      <alignment horizontal="left" wrapText="1"/>
    </xf>
    <xf numFmtId="43" fontId="29" fillId="6" borderId="11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8487793</xdr:colOff>
      <xdr:row>1</xdr:row>
      <xdr:rowOff>240590</xdr:rowOff>
    </xdr:from>
    <xdr:to>
      <xdr:col>1</xdr:col>
      <xdr:colOff>657687</xdr:colOff>
      <xdr:row>2</xdr:row>
      <xdr:rowOff>1718642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7793" y="1006731"/>
          <a:ext cx="3475655" cy="2244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9"/>
  <sheetViews>
    <sheetView tabSelected="1" view="pageBreakPreview" topLeftCell="A100" zoomScale="46" zoomScaleNormal="44" zoomScaleSheetLayoutView="46" workbookViewId="0">
      <selection activeCell="A103" sqref="A103:XFD104"/>
    </sheetView>
  </sheetViews>
  <sheetFormatPr baseColWidth="10" defaultColWidth="11" defaultRowHeight="60" customHeight="1" x14ac:dyDescent="0.45"/>
  <cols>
    <col min="1" max="1" width="169.5703125" style="47" customWidth="1"/>
    <col min="2" max="2" width="74.5703125" style="85" customWidth="1"/>
    <col min="3" max="3" width="58.140625" style="85" customWidth="1"/>
    <col min="4" max="4" width="44.85546875" style="47" customWidth="1"/>
    <col min="5" max="11" width="35.7109375" style="47" customWidth="1"/>
    <col min="12" max="16384" width="11" style="47"/>
  </cols>
  <sheetData>
    <row r="3" spans="1:4" ht="180" customHeight="1" x14ac:dyDescent="0.55000000000000004">
      <c r="A3" s="92" t="s">
        <v>79</v>
      </c>
      <c r="B3" s="92"/>
      <c r="C3" s="92"/>
    </row>
    <row r="4" spans="1:4" ht="60" customHeight="1" x14ac:dyDescent="0.55000000000000004">
      <c r="A4" s="92" t="s">
        <v>1</v>
      </c>
      <c r="B4" s="92"/>
      <c r="C4" s="92"/>
    </row>
    <row r="5" spans="1:4" ht="60" customHeight="1" x14ac:dyDescent="0.9">
      <c r="A5" s="93" t="s">
        <v>106</v>
      </c>
      <c r="B5" s="93"/>
      <c r="C5" s="93"/>
    </row>
    <row r="6" spans="1:4" ht="60" customHeight="1" thickBot="1" x14ac:dyDescent="0.6">
      <c r="A6" s="46"/>
      <c r="B6" s="46"/>
      <c r="C6" s="46"/>
    </row>
    <row r="7" spans="1:4" ht="75" x14ac:dyDescent="0.7">
      <c r="A7" s="48" t="s">
        <v>84</v>
      </c>
      <c r="B7" s="49" t="s">
        <v>97</v>
      </c>
      <c r="C7" s="49" t="s">
        <v>94</v>
      </c>
    </row>
    <row r="8" spans="1:4" s="53" customFormat="1" ht="32.25" thickBot="1" x14ac:dyDescent="0.45">
      <c r="A8" s="50" t="s">
        <v>80</v>
      </c>
      <c r="B8" s="51">
        <f>SUM(B9:B21)</f>
        <v>267886394</v>
      </c>
      <c r="C8" s="51">
        <f>SUM(C9:C21)</f>
        <v>0</v>
      </c>
      <c r="D8" s="52"/>
    </row>
    <row r="9" spans="1:4" s="53" customFormat="1" ht="30.75" x14ac:dyDescent="0.4">
      <c r="A9" s="54" t="s">
        <v>85</v>
      </c>
      <c r="B9" s="55">
        <v>115972500</v>
      </c>
      <c r="C9" s="55"/>
      <c r="D9" s="52"/>
    </row>
    <row r="10" spans="1:4" s="53" customFormat="1" ht="30.75" x14ac:dyDescent="0.4">
      <c r="A10" s="56" t="s">
        <v>45</v>
      </c>
      <c r="B10" s="57">
        <v>80463600</v>
      </c>
      <c r="C10" s="57">
        <v>152500</v>
      </c>
    </row>
    <row r="11" spans="1:4" s="53" customFormat="1" ht="30.75" x14ac:dyDescent="0.4">
      <c r="A11" s="56" t="s">
        <v>54</v>
      </c>
      <c r="B11" s="58">
        <v>300000</v>
      </c>
      <c r="C11" s="58"/>
    </row>
    <row r="12" spans="1:4" s="53" customFormat="1" ht="30.75" x14ac:dyDescent="0.4">
      <c r="A12" s="56" t="s">
        <v>6</v>
      </c>
      <c r="B12" s="58">
        <v>720000</v>
      </c>
      <c r="C12" s="58">
        <v>180500</v>
      </c>
    </row>
    <row r="13" spans="1:4" s="53" customFormat="1" ht="30.75" x14ac:dyDescent="0.4">
      <c r="A13" s="56" t="s">
        <v>7</v>
      </c>
      <c r="B13" s="58">
        <v>16750000</v>
      </c>
      <c r="C13" s="58">
        <v>140000</v>
      </c>
    </row>
    <row r="14" spans="1:4" s="53" customFormat="1" ht="30.75" x14ac:dyDescent="0.4">
      <c r="A14" s="56" t="s">
        <v>8</v>
      </c>
      <c r="B14" s="58">
        <v>1000000</v>
      </c>
      <c r="C14" s="58">
        <v>-403000</v>
      </c>
    </row>
    <row r="15" spans="1:4" s="53" customFormat="1" ht="30.75" x14ac:dyDescent="0.4">
      <c r="A15" s="56" t="s">
        <v>9</v>
      </c>
      <c r="B15" s="58">
        <v>1000000</v>
      </c>
      <c r="C15" s="58">
        <v>-385710</v>
      </c>
    </row>
    <row r="16" spans="1:4" s="53" customFormat="1" ht="30.75" x14ac:dyDescent="0.4">
      <c r="A16" s="56" t="s">
        <v>72</v>
      </c>
      <c r="B16" s="58">
        <v>3960294</v>
      </c>
      <c r="C16" s="58">
        <v>1475710</v>
      </c>
    </row>
    <row r="17" spans="1:4" s="53" customFormat="1" ht="61.5" x14ac:dyDescent="0.4">
      <c r="A17" s="56" t="s">
        <v>58</v>
      </c>
      <c r="B17" s="58">
        <v>16750000</v>
      </c>
      <c r="C17" s="58"/>
    </row>
    <row r="18" spans="1:4" s="53" customFormat="1" ht="30.75" x14ac:dyDescent="0.4">
      <c r="A18" s="56" t="s">
        <v>10</v>
      </c>
      <c r="B18" s="58">
        <v>50000</v>
      </c>
      <c r="C18" s="58">
        <v>0</v>
      </c>
    </row>
    <row r="19" spans="1:4" s="53" customFormat="1" ht="61.5" x14ac:dyDescent="0.4">
      <c r="A19" s="56" t="s">
        <v>55</v>
      </c>
      <c r="B19" s="58">
        <v>14159546</v>
      </c>
      <c r="C19" s="58">
        <v>-480000</v>
      </c>
    </row>
    <row r="20" spans="1:4" s="53" customFormat="1" ht="61.5" x14ac:dyDescent="0.4">
      <c r="A20" s="56" t="s">
        <v>56</v>
      </c>
      <c r="B20" s="58">
        <v>14159614</v>
      </c>
      <c r="C20" s="58">
        <v>-330000</v>
      </c>
    </row>
    <row r="21" spans="1:4" s="53" customFormat="1" ht="61.5" x14ac:dyDescent="0.4">
      <c r="A21" s="56" t="s">
        <v>57</v>
      </c>
      <c r="B21" s="58">
        <v>2600840</v>
      </c>
      <c r="C21" s="58">
        <v>-350000</v>
      </c>
    </row>
    <row r="22" spans="1:4" s="53" customFormat="1" ht="31.5" thickBot="1" x14ac:dyDescent="0.45">
      <c r="A22" s="59"/>
      <c r="B22" s="60"/>
      <c r="C22" s="60"/>
    </row>
    <row r="23" spans="1:4" s="53" customFormat="1" ht="32.25" thickBot="1" x14ac:dyDescent="0.45">
      <c r="A23" s="61" t="s">
        <v>81</v>
      </c>
      <c r="B23" s="62">
        <f>SUM(B24:B55)</f>
        <v>47403392</v>
      </c>
      <c r="C23" s="62">
        <f>SUM(C24:C55)</f>
        <v>7758199.8000000007</v>
      </c>
      <c r="D23" s="52">
        <f>C23+3149800</f>
        <v>10907999.800000001</v>
      </c>
    </row>
    <row r="24" spans="1:4" s="53" customFormat="1" ht="30.75" x14ac:dyDescent="0.4">
      <c r="A24" s="54" t="s">
        <v>12</v>
      </c>
      <c r="B24" s="63">
        <v>2300000</v>
      </c>
      <c r="C24" s="63">
        <v>200000</v>
      </c>
    </row>
    <row r="25" spans="1:4" s="53" customFormat="1" ht="30.75" x14ac:dyDescent="0.4">
      <c r="A25" s="56" t="s">
        <v>13</v>
      </c>
      <c r="B25" s="64">
        <v>3100000</v>
      </c>
      <c r="C25" s="64">
        <v>100000</v>
      </c>
    </row>
    <row r="26" spans="1:4" s="53" customFormat="1" ht="30.75" x14ac:dyDescent="0.4">
      <c r="A26" s="56" t="s">
        <v>41</v>
      </c>
      <c r="B26" s="64">
        <v>5400000</v>
      </c>
      <c r="C26" s="64">
        <v>100000</v>
      </c>
    </row>
    <row r="27" spans="1:4" s="53" customFormat="1" ht="30.75" x14ac:dyDescent="0.4">
      <c r="A27" s="56" t="s">
        <v>14</v>
      </c>
      <c r="B27" s="64">
        <v>75000</v>
      </c>
      <c r="C27" s="64">
        <v>-10000</v>
      </c>
    </row>
    <row r="28" spans="1:4" s="53" customFormat="1" ht="30.75" x14ac:dyDescent="0.4">
      <c r="A28" s="56" t="s">
        <v>15</v>
      </c>
      <c r="B28" s="58">
        <v>200000</v>
      </c>
      <c r="C28" s="58">
        <v>0</v>
      </c>
    </row>
    <row r="29" spans="1:4" s="53" customFormat="1" ht="30.75" x14ac:dyDescent="0.4">
      <c r="A29" s="56" t="s">
        <v>16</v>
      </c>
      <c r="B29" s="58">
        <v>0</v>
      </c>
      <c r="C29" s="58">
        <v>3034180</v>
      </c>
    </row>
    <row r="30" spans="1:4" s="53" customFormat="1" ht="30.75" x14ac:dyDescent="0.4">
      <c r="A30" s="56" t="s">
        <v>86</v>
      </c>
      <c r="B30" s="58">
        <v>2532392</v>
      </c>
      <c r="C30" s="58">
        <v>-2300000</v>
      </c>
    </row>
    <row r="31" spans="1:4" s="53" customFormat="1" ht="30.75" x14ac:dyDescent="0.4">
      <c r="A31" s="56" t="s">
        <v>46</v>
      </c>
      <c r="B31" s="58">
        <v>6000000</v>
      </c>
      <c r="C31" s="58">
        <v>-1034180</v>
      </c>
    </row>
    <row r="32" spans="1:4" s="53" customFormat="1" ht="30.75" x14ac:dyDescent="0.4">
      <c r="A32" s="56" t="s">
        <v>17</v>
      </c>
      <c r="B32" s="58">
        <v>800000</v>
      </c>
      <c r="C32" s="58">
        <v>-200000</v>
      </c>
    </row>
    <row r="33" spans="1:3" s="53" customFormat="1" ht="30.75" x14ac:dyDescent="0.4">
      <c r="A33" s="56" t="s">
        <v>69</v>
      </c>
      <c r="B33" s="58">
        <v>236000</v>
      </c>
      <c r="C33" s="58">
        <v>248000</v>
      </c>
    </row>
    <row r="34" spans="1:3" s="53" customFormat="1" ht="30.75" x14ac:dyDescent="0.4">
      <c r="A34" s="56" t="s">
        <v>53</v>
      </c>
      <c r="B34" s="57">
        <v>350000</v>
      </c>
      <c r="C34" s="57">
        <v>248000</v>
      </c>
    </row>
    <row r="35" spans="1:3" s="53" customFormat="1" ht="30.75" x14ac:dyDescent="0.4">
      <c r="A35" s="56" t="s">
        <v>42</v>
      </c>
      <c r="B35" s="57">
        <v>5600000</v>
      </c>
      <c r="C35" s="57">
        <v>3935000</v>
      </c>
    </row>
    <row r="36" spans="1:3" s="53" customFormat="1" ht="61.5" x14ac:dyDescent="0.4">
      <c r="A36" s="56" t="s">
        <v>110</v>
      </c>
      <c r="B36" s="57">
        <v>0</v>
      </c>
      <c r="C36" s="57">
        <v>368000</v>
      </c>
    </row>
    <row r="37" spans="1:3" s="53" customFormat="1" ht="30.75" x14ac:dyDescent="0.4">
      <c r="A37" s="56" t="s">
        <v>18</v>
      </c>
      <c r="B37" s="57">
        <v>125000</v>
      </c>
      <c r="C37" s="57">
        <v>0</v>
      </c>
    </row>
    <row r="38" spans="1:3" s="53" customFormat="1" ht="30.75" x14ac:dyDescent="0.4">
      <c r="A38" s="56" t="s">
        <v>19</v>
      </c>
      <c r="B38" s="58">
        <v>1050000</v>
      </c>
      <c r="C38" s="58">
        <v>0</v>
      </c>
    </row>
    <row r="39" spans="1:3" s="53" customFormat="1" ht="30.75" x14ac:dyDescent="0.4">
      <c r="A39" s="56" t="s">
        <v>20</v>
      </c>
      <c r="B39" s="64">
        <v>1050000</v>
      </c>
      <c r="C39" s="64">
        <v>0</v>
      </c>
    </row>
    <row r="40" spans="1:3" s="53" customFormat="1" ht="30.75" x14ac:dyDescent="0.4">
      <c r="A40" s="56" t="s">
        <v>21</v>
      </c>
      <c r="B40" s="64">
        <v>1600000</v>
      </c>
      <c r="C40" s="64">
        <v>-200000</v>
      </c>
    </row>
    <row r="41" spans="1:3" s="53" customFormat="1" ht="61.5" x14ac:dyDescent="0.4">
      <c r="A41" s="56" t="s">
        <v>22</v>
      </c>
      <c r="B41" s="57">
        <v>500000</v>
      </c>
      <c r="C41" s="57">
        <v>4351999.8</v>
      </c>
    </row>
    <row r="42" spans="1:3" s="53" customFormat="1" ht="61.5" x14ac:dyDescent="0.4">
      <c r="A42" s="56" t="s">
        <v>98</v>
      </c>
      <c r="B42" s="57">
        <v>0</v>
      </c>
      <c r="C42" s="57">
        <v>246384</v>
      </c>
    </row>
    <row r="43" spans="1:3" s="53" customFormat="1" ht="61.5" x14ac:dyDescent="0.4">
      <c r="A43" s="56" t="s">
        <v>23</v>
      </c>
      <c r="B43" s="57">
        <v>1000000</v>
      </c>
      <c r="C43" s="57">
        <v>800000</v>
      </c>
    </row>
    <row r="44" spans="1:3" s="53" customFormat="1" ht="61.5" x14ac:dyDescent="0.4">
      <c r="A44" s="56" t="s">
        <v>111</v>
      </c>
      <c r="B44" s="57">
        <v>0</v>
      </c>
      <c r="C44" s="57">
        <v>150000</v>
      </c>
    </row>
    <row r="45" spans="1:3" s="53" customFormat="1" ht="61.5" x14ac:dyDescent="0.4">
      <c r="A45" s="56" t="s">
        <v>24</v>
      </c>
      <c r="B45" s="57">
        <v>500000</v>
      </c>
      <c r="C45" s="57">
        <v>-77384</v>
      </c>
    </row>
    <row r="46" spans="1:3" s="53" customFormat="1" ht="30.75" x14ac:dyDescent="0.4">
      <c r="A46" s="56" t="s">
        <v>25</v>
      </c>
      <c r="B46" s="64">
        <v>50000</v>
      </c>
      <c r="C46" s="64"/>
    </row>
    <row r="47" spans="1:3" s="53" customFormat="1" ht="30.75" x14ac:dyDescent="0.4">
      <c r="A47" s="56" t="s">
        <v>26</v>
      </c>
      <c r="B47" s="64">
        <v>500000</v>
      </c>
      <c r="C47" s="64">
        <v>-27000</v>
      </c>
    </row>
    <row r="48" spans="1:3" s="53" customFormat="1" ht="30.75" x14ac:dyDescent="0.4">
      <c r="A48" s="56" t="s">
        <v>27</v>
      </c>
      <c r="B48" s="64">
        <v>0</v>
      </c>
      <c r="C48" s="64">
        <v>1000000</v>
      </c>
    </row>
    <row r="49" spans="1:4" s="53" customFormat="1" ht="30.75" x14ac:dyDescent="0.4">
      <c r="A49" s="56" t="s">
        <v>60</v>
      </c>
      <c r="B49" s="58">
        <v>500000</v>
      </c>
      <c r="C49" s="58">
        <v>0</v>
      </c>
    </row>
    <row r="50" spans="1:4" s="53" customFormat="1" ht="30.75" x14ac:dyDescent="0.4">
      <c r="A50" s="65" t="s">
        <v>28</v>
      </c>
      <c r="B50" s="58">
        <v>2000000</v>
      </c>
      <c r="C50" s="58">
        <v>-25000</v>
      </c>
    </row>
    <row r="51" spans="1:4" s="53" customFormat="1" ht="30.75" x14ac:dyDescent="0.4">
      <c r="A51" s="56" t="s">
        <v>29</v>
      </c>
      <c r="B51" s="58">
        <v>50000</v>
      </c>
      <c r="C51" s="58">
        <v>0</v>
      </c>
    </row>
    <row r="52" spans="1:4" s="53" customFormat="1" ht="61.5" x14ac:dyDescent="0.4">
      <c r="A52" s="56" t="s">
        <v>87</v>
      </c>
      <c r="B52" s="58">
        <v>250000</v>
      </c>
      <c r="C52" s="58">
        <v>0</v>
      </c>
    </row>
    <row r="53" spans="1:4" s="53" customFormat="1" ht="30.75" x14ac:dyDescent="0.4">
      <c r="A53" s="56" t="s">
        <v>88</v>
      </c>
      <c r="B53" s="58">
        <v>2535000</v>
      </c>
      <c r="C53" s="58">
        <v>-690000</v>
      </c>
    </row>
    <row r="54" spans="1:4" s="53" customFormat="1" ht="61.5" x14ac:dyDescent="0.4">
      <c r="A54" s="56" t="s">
        <v>61</v>
      </c>
      <c r="B54" s="64">
        <v>4100000</v>
      </c>
      <c r="C54" s="64">
        <v>-2459800</v>
      </c>
    </row>
    <row r="55" spans="1:4" s="53" customFormat="1" ht="30.75" x14ac:dyDescent="0.4">
      <c r="A55" s="56" t="s">
        <v>74</v>
      </c>
      <c r="B55" s="64">
        <v>5000000</v>
      </c>
      <c r="C55" s="64">
        <v>0</v>
      </c>
    </row>
    <row r="56" spans="1:4" s="53" customFormat="1" ht="30.75" x14ac:dyDescent="0.4">
      <c r="B56" s="74"/>
      <c r="C56" s="74"/>
    </row>
    <row r="57" spans="1:4" s="53" customFormat="1" ht="30.75" x14ac:dyDescent="0.4">
      <c r="B57" s="74"/>
      <c r="C57" s="74"/>
    </row>
    <row r="58" spans="1:4" s="53" customFormat="1" ht="30.75" x14ac:dyDescent="0.4">
      <c r="B58" s="74"/>
      <c r="C58" s="74"/>
    </row>
    <row r="59" spans="1:4" s="53" customFormat="1" ht="30.75" x14ac:dyDescent="0.4">
      <c r="B59" s="74"/>
      <c r="C59" s="74"/>
    </row>
    <row r="60" spans="1:4" s="53" customFormat="1" ht="30.75" x14ac:dyDescent="0.4">
      <c r="B60" s="74"/>
      <c r="C60" s="74"/>
    </row>
    <row r="61" spans="1:4" s="53" customFormat="1" ht="30.75" x14ac:dyDescent="0.4">
      <c r="B61" s="74"/>
      <c r="C61" s="74"/>
    </row>
    <row r="62" spans="1:4" s="53" customFormat="1" ht="31.5" x14ac:dyDescent="0.4">
      <c r="A62" s="90" t="s">
        <v>82</v>
      </c>
      <c r="B62" s="91">
        <f>SUM(B63:B89)</f>
        <v>12490000</v>
      </c>
      <c r="C62" s="91">
        <f>SUM(C63:C91)</f>
        <v>8521773.2599999998</v>
      </c>
      <c r="D62" s="52">
        <f>C62-8521773.26</f>
        <v>0</v>
      </c>
    </row>
    <row r="63" spans="1:4" s="53" customFormat="1" ht="30.75" x14ac:dyDescent="0.4">
      <c r="A63" s="54" t="s">
        <v>31</v>
      </c>
      <c r="B63" s="63">
        <v>1100000</v>
      </c>
      <c r="C63" s="63">
        <v>0</v>
      </c>
    </row>
    <row r="64" spans="1:4" s="53" customFormat="1" ht="30.75" x14ac:dyDescent="0.4">
      <c r="A64" s="54" t="s">
        <v>92</v>
      </c>
      <c r="B64" s="63">
        <v>0</v>
      </c>
      <c r="C64" s="63">
        <v>234000</v>
      </c>
    </row>
    <row r="65" spans="1:3" s="53" customFormat="1" ht="30.75" x14ac:dyDescent="0.4">
      <c r="A65" s="54" t="s">
        <v>99</v>
      </c>
      <c r="B65" s="63"/>
      <c r="C65" s="63">
        <v>994000</v>
      </c>
    </row>
    <row r="66" spans="1:3" s="53" customFormat="1" ht="30.75" x14ac:dyDescent="0.4">
      <c r="A66" s="56" t="s">
        <v>49</v>
      </c>
      <c r="B66" s="57">
        <v>700000</v>
      </c>
      <c r="C66" s="57">
        <v>0</v>
      </c>
    </row>
    <row r="67" spans="1:3" s="53" customFormat="1" ht="30.75" x14ac:dyDescent="0.4">
      <c r="A67" s="56" t="s">
        <v>48</v>
      </c>
      <c r="B67" s="58">
        <v>400000</v>
      </c>
      <c r="C67" s="58">
        <v>248000</v>
      </c>
    </row>
    <row r="68" spans="1:3" s="53" customFormat="1" ht="30.75" x14ac:dyDescent="0.4">
      <c r="A68" s="56" t="s">
        <v>32</v>
      </c>
      <c r="B68" s="64">
        <v>700000</v>
      </c>
      <c r="C68" s="64">
        <v>0</v>
      </c>
    </row>
    <row r="69" spans="1:3" s="53" customFormat="1" ht="30.75" x14ac:dyDescent="0.4">
      <c r="A69" s="56" t="s">
        <v>33</v>
      </c>
      <c r="B69" s="64">
        <v>10000</v>
      </c>
      <c r="C69" s="64">
        <v>0</v>
      </c>
    </row>
    <row r="70" spans="1:3" s="53" customFormat="1" ht="30.75" x14ac:dyDescent="0.4">
      <c r="A70" s="56" t="s">
        <v>104</v>
      </c>
      <c r="B70" s="64">
        <v>0</v>
      </c>
      <c r="C70" s="64">
        <v>21000</v>
      </c>
    </row>
    <row r="71" spans="1:3" s="53" customFormat="1" ht="30.75" x14ac:dyDescent="0.4">
      <c r="A71" s="56" t="s">
        <v>50</v>
      </c>
      <c r="B71" s="64">
        <v>30000</v>
      </c>
      <c r="C71" s="64">
        <v>0</v>
      </c>
    </row>
    <row r="72" spans="1:3" s="53" customFormat="1" ht="30.75" x14ac:dyDescent="0.4">
      <c r="A72" s="56" t="s">
        <v>75</v>
      </c>
      <c r="B72" s="64">
        <v>300000</v>
      </c>
      <c r="C72" s="64">
        <v>444800</v>
      </c>
    </row>
    <row r="73" spans="1:3" s="53" customFormat="1" ht="30.75" x14ac:dyDescent="0.4">
      <c r="A73" s="56" t="s">
        <v>100</v>
      </c>
      <c r="B73" s="64"/>
      <c r="C73" s="64">
        <v>55200</v>
      </c>
    </row>
    <row r="74" spans="1:3" s="53" customFormat="1" ht="30.75" x14ac:dyDescent="0.4">
      <c r="A74" s="56" t="s">
        <v>62</v>
      </c>
      <c r="B74" s="64">
        <v>20000</v>
      </c>
      <c r="C74" s="64">
        <v>0</v>
      </c>
    </row>
    <row r="75" spans="1:3" s="53" customFormat="1" ht="30.75" x14ac:dyDescent="0.4">
      <c r="A75" s="56" t="s">
        <v>64</v>
      </c>
      <c r="B75" s="64">
        <v>20000</v>
      </c>
      <c r="C75" s="64">
        <v>0</v>
      </c>
    </row>
    <row r="76" spans="1:3" s="53" customFormat="1" ht="30.75" x14ac:dyDescent="0.4">
      <c r="A76" s="56" t="s">
        <v>34</v>
      </c>
      <c r="B76" s="64">
        <v>7000000</v>
      </c>
      <c r="C76" s="64">
        <v>3200000</v>
      </c>
    </row>
    <row r="77" spans="1:3" s="53" customFormat="1" ht="30.75" x14ac:dyDescent="0.4">
      <c r="A77" s="56" t="s">
        <v>52</v>
      </c>
      <c r="B77" s="64">
        <v>200000</v>
      </c>
      <c r="C77" s="64">
        <v>284900</v>
      </c>
    </row>
    <row r="78" spans="1:3" s="53" customFormat="1" ht="30.75" x14ac:dyDescent="0.4">
      <c r="A78" s="56" t="s">
        <v>51</v>
      </c>
      <c r="B78" s="64">
        <v>350000</v>
      </c>
      <c r="C78" s="64">
        <v>198000</v>
      </c>
    </row>
    <row r="79" spans="1:3" s="53" customFormat="1" ht="61.5" x14ac:dyDescent="0.4">
      <c r="A79" s="56" t="s">
        <v>89</v>
      </c>
      <c r="B79" s="64">
        <v>0</v>
      </c>
      <c r="C79" s="64">
        <v>448000</v>
      </c>
    </row>
    <row r="80" spans="1:3" s="53" customFormat="1" ht="30.75" x14ac:dyDescent="0.4">
      <c r="A80" s="56" t="s">
        <v>102</v>
      </c>
      <c r="B80" s="64">
        <v>0</v>
      </c>
      <c r="C80" s="64">
        <v>4800</v>
      </c>
    </row>
    <row r="81" spans="1:3" s="53" customFormat="1" ht="30.75" x14ac:dyDescent="0.4">
      <c r="A81" s="56" t="s">
        <v>35</v>
      </c>
      <c r="B81" s="64">
        <v>700000</v>
      </c>
      <c r="C81" s="64">
        <v>-147500</v>
      </c>
    </row>
    <row r="82" spans="1:3" s="53" customFormat="1" ht="61.5" x14ac:dyDescent="0.4">
      <c r="A82" s="56" t="s">
        <v>36</v>
      </c>
      <c r="B82" s="64">
        <v>800000</v>
      </c>
      <c r="C82" s="64">
        <v>950000</v>
      </c>
    </row>
    <row r="83" spans="1:3" s="53" customFormat="1" ht="61.5" x14ac:dyDescent="0.4">
      <c r="A83" s="56" t="s">
        <v>101</v>
      </c>
      <c r="B83" s="64">
        <v>0</v>
      </c>
      <c r="C83" s="64">
        <v>160000</v>
      </c>
    </row>
    <row r="84" spans="1:3" s="53" customFormat="1" ht="61.5" x14ac:dyDescent="0.4">
      <c r="A84" s="56" t="s">
        <v>114</v>
      </c>
      <c r="B84" s="64">
        <v>0</v>
      </c>
      <c r="C84" s="64">
        <v>255073.26</v>
      </c>
    </row>
    <row r="85" spans="1:3" s="53" customFormat="1" ht="30.75" x14ac:dyDescent="0.4">
      <c r="A85" s="56" t="s">
        <v>90</v>
      </c>
      <c r="B85" s="64">
        <v>0</v>
      </c>
      <c r="C85" s="64">
        <v>273500</v>
      </c>
    </row>
    <row r="86" spans="1:3" s="53" customFormat="1" ht="30.75" x14ac:dyDescent="0.4">
      <c r="A86" s="56" t="s">
        <v>37</v>
      </c>
      <c r="B86" s="64">
        <v>50000</v>
      </c>
      <c r="C86" s="64">
        <v>248000</v>
      </c>
    </row>
    <row r="87" spans="1:3" s="53" customFormat="1" ht="30.75" x14ac:dyDescent="0.4">
      <c r="A87" s="56" t="s">
        <v>63</v>
      </c>
      <c r="B87" s="58">
        <v>30000</v>
      </c>
      <c r="C87" s="58">
        <v>50000</v>
      </c>
    </row>
    <row r="88" spans="1:3" s="53" customFormat="1" ht="30.75" x14ac:dyDescent="0.4">
      <c r="A88" s="56" t="s">
        <v>76</v>
      </c>
      <c r="B88" s="58">
        <v>30000</v>
      </c>
      <c r="C88" s="58">
        <v>50000</v>
      </c>
    </row>
    <row r="89" spans="1:3" s="53" customFormat="1" ht="30.75" x14ac:dyDescent="0.4">
      <c r="A89" s="56" t="s">
        <v>93</v>
      </c>
      <c r="B89" s="64">
        <v>50000</v>
      </c>
      <c r="C89" s="64">
        <v>0</v>
      </c>
    </row>
    <row r="90" spans="1:3" s="53" customFormat="1" ht="30.75" x14ac:dyDescent="0.4">
      <c r="A90" s="56" t="s">
        <v>112</v>
      </c>
      <c r="B90" s="64">
        <v>0</v>
      </c>
      <c r="C90" s="64">
        <v>248000</v>
      </c>
    </row>
    <row r="91" spans="1:3" s="53" customFormat="1" ht="30.75" x14ac:dyDescent="0.4">
      <c r="A91" s="56" t="s">
        <v>113</v>
      </c>
      <c r="B91" s="64"/>
      <c r="C91" s="64">
        <v>302000</v>
      </c>
    </row>
    <row r="92" spans="1:3" s="53" customFormat="1" ht="32.25" thickBot="1" x14ac:dyDescent="0.45">
      <c r="A92" s="111" t="s">
        <v>83</v>
      </c>
      <c r="B92" s="112">
        <f>SUM(B93:B100)</f>
        <v>3200000</v>
      </c>
      <c r="C92" s="112">
        <f>SUM(C93:C101)</f>
        <v>5555667.9800000004</v>
      </c>
    </row>
    <row r="93" spans="1:3" s="53" customFormat="1" ht="30.75" x14ac:dyDescent="0.4">
      <c r="A93" s="54" t="s">
        <v>38</v>
      </c>
      <c r="B93" s="66">
        <v>1000000</v>
      </c>
      <c r="C93" s="66">
        <v>1750000</v>
      </c>
    </row>
    <row r="94" spans="1:3" s="53" customFormat="1" ht="30.75" x14ac:dyDescent="0.4">
      <c r="A94" s="56" t="s">
        <v>39</v>
      </c>
      <c r="B94" s="57">
        <v>1000000</v>
      </c>
      <c r="C94" s="57">
        <v>1483000</v>
      </c>
    </row>
    <row r="95" spans="1:3" s="53" customFormat="1" ht="30.75" x14ac:dyDescent="0.4">
      <c r="A95" s="56" t="s">
        <v>59</v>
      </c>
      <c r="B95" s="57">
        <v>500000</v>
      </c>
      <c r="C95" s="57">
        <v>-50000</v>
      </c>
    </row>
    <row r="96" spans="1:3" s="53" customFormat="1" ht="30.75" x14ac:dyDescent="0.4">
      <c r="A96" s="56" t="s">
        <v>103</v>
      </c>
      <c r="B96" s="57">
        <v>0</v>
      </c>
      <c r="C96" s="57">
        <v>1367020.49</v>
      </c>
    </row>
    <row r="97" spans="1:5" s="53" customFormat="1" ht="30.75" x14ac:dyDescent="0.4">
      <c r="A97" s="56" t="s">
        <v>77</v>
      </c>
      <c r="B97" s="67">
        <v>500000</v>
      </c>
      <c r="C97" s="67">
        <v>-248000</v>
      </c>
    </row>
    <row r="98" spans="1:5" s="53" customFormat="1" ht="30.75" x14ac:dyDescent="0.4">
      <c r="A98" s="59" t="s">
        <v>105</v>
      </c>
      <c r="B98" s="68"/>
      <c r="C98" s="68">
        <v>434500</v>
      </c>
    </row>
    <row r="99" spans="1:5" s="53" customFormat="1" ht="30.75" x14ac:dyDescent="0.4">
      <c r="A99" s="59" t="s">
        <v>91</v>
      </c>
      <c r="B99" s="68">
        <v>0</v>
      </c>
      <c r="C99" s="68">
        <v>50000</v>
      </c>
    </row>
    <row r="100" spans="1:5" s="53" customFormat="1" ht="30.75" x14ac:dyDescent="0.4">
      <c r="A100" s="59" t="s">
        <v>40</v>
      </c>
      <c r="B100" s="68">
        <v>200000</v>
      </c>
      <c r="C100" s="68">
        <v>548447.49</v>
      </c>
    </row>
    <row r="101" spans="1:5" s="53" customFormat="1" ht="61.5" x14ac:dyDescent="0.4">
      <c r="A101" s="59" t="s">
        <v>115</v>
      </c>
      <c r="B101" s="68"/>
      <c r="C101" s="68">
        <v>220700</v>
      </c>
    </row>
    <row r="102" spans="1:5" s="53" customFormat="1" ht="31.5" x14ac:dyDescent="0.45">
      <c r="A102" s="69" t="s">
        <v>43</v>
      </c>
      <c r="B102" s="70">
        <f>B8+B23+B62+B92</f>
        <v>330979786</v>
      </c>
      <c r="C102" s="70">
        <f>C8+C23+C62+C92</f>
        <v>21835641.039999999</v>
      </c>
      <c r="D102" s="86"/>
    </row>
    <row r="103" spans="1:5" s="53" customFormat="1" ht="31.5" x14ac:dyDescent="0.45">
      <c r="A103" s="71"/>
      <c r="B103" s="72"/>
      <c r="C103" s="72"/>
      <c r="D103" s="86"/>
    </row>
    <row r="104" spans="1:5" s="53" customFormat="1" ht="31.5" x14ac:dyDescent="0.45">
      <c r="A104" s="71"/>
      <c r="B104" s="72"/>
      <c r="C104" s="72"/>
      <c r="D104" s="86"/>
    </row>
    <row r="105" spans="1:5" s="53" customFormat="1" ht="31.5" x14ac:dyDescent="0.45">
      <c r="A105" s="71"/>
      <c r="B105" s="72"/>
      <c r="C105" s="72"/>
      <c r="D105" s="86"/>
    </row>
    <row r="106" spans="1:5" s="53" customFormat="1" ht="31.5" x14ac:dyDescent="0.45">
      <c r="A106" s="71"/>
      <c r="B106" s="72"/>
      <c r="C106" s="72"/>
      <c r="D106" s="86"/>
    </row>
    <row r="107" spans="1:5" s="53" customFormat="1" ht="31.5" x14ac:dyDescent="0.45">
      <c r="A107" s="71"/>
      <c r="B107" s="72"/>
      <c r="C107" s="72"/>
      <c r="D107" s="52"/>
    </row>
    <row r="108" spans="1:5" s="53" customFormat="1" ht="31.5" x14ac:dyDescent="0.45">
      <c r="A108" s="71"/>
      <c r="B108" s="72"/>
      <c r="C108" s="72"/>
    </row>
    <row r="109" spans="1:5" s="53" customFormat="1" ht="30.75" x14ac:dyDescent="0.4"/>
    <row r="110" spans="1:5" s="53" customFormat="1" ht="33.75" x14ac:dyDescent="0.5">
      <c r="A110" s="107" t="s">
        <v>107</v>
      </c>
      <c r="B110" s="107"/>
      <c r="C110" s="107"/>
      <c r="D110" s="107"/>
      <c r="E110" s="107"/>
    </row>
    <row r="111" spans="1:5" s="53" customFormat="1" ht="33.75" x14ac:dyDescent="0.5">
      <c r="A111" s="107" t="s">
        <v>108</v>
      </c>
      <c r="B111" s="107"/>
      <c r="C111" s="107"/>
      <c r="D111" s="110"/>
      <c r="E111" s="110"/>
    </row>
    <row r="112" spans="1:5" s="53" customFormat="1" ht="33.75" x14ac:dyDescent="0.5">
      <c r="A112" s="107"/>
      <c r="B112" s="107"/>
      <c r="C112" s="107"/>
      <c r="D112" s="107"/>
      <c r="E112" s="105"/>
    </row>
    <row r="113" spans="1:5" s="53" customFormat="1" ht="33.75" x14ac:dyDescent="0.5">
      <c r="A113" s="109" t="s">
        <v>109</v>
      </c>
      <c r="B113" s="109"/>
      <c r="C113" s="109"/>
      <c r="D113" s="110"/>
    </row>
    <row r="114" spans="1:5" s="53" customFormat="1" ht="31.5" x14ac:dyDescent="0.45">
      <c r="A114" s="71"/>
      <c r="B114" s="72"/>
      <c r="C114" s="72"/>
    </row>
    <row r="115" spans="1:5" s="53" customFormat="1" ht="31.5" x14ac:dyDescent="0.45">
      <c r="A115" s="71"/>
      <c r="B115" s="72"/>
      <c r="C115" s="72"/>
    </row>
    <row r="116" spans="1:5" s="53" customFormat="1" ht="7.5" customHeight="1" x14ac:dyDescent="0.45">
      <c r="A116" s="73"/>
      <c r="B116" s="74"/>
      <c r="C116" s="74"/>
    </row>
    <row r="117" spans="1:5" ht="31.5" hidden="1" x14ac:dyDescent="0.45">
      <c r="D117" s="75"/>
      <c r="E117" s="75"/>
    </row>
    <row r="118" spans="1:5" ht="37.5" hidden="1" x14ac:dyDescent="0.7">
      <c r="D118" s="76"/>
      <c r="E118" s="76"/>
    </row>
    <row r="119" spans="1:5" s="53" customFormat="1" ht="30.75" hidden="1" x14ac:dyDescent="0.4">
      <c r="B119" s="74"/>
      <c r="C119" s="74"/>
    </row>
    <row r="120" spans="1:5" s="53" customFormat="1" ht="60" hidden="1" customHeight="1" x14ac:dyDescent="0.8">
      <c r="A120" s="104" t="s">
        <v>65</v>
      </c>
      <c r="B120" s="105"/>
      <c r="C120" s="106"/>
      <c r="D120" s="108"/>
      <c r="E120" s="105"/>
    </row>
    <row r="121" spans="1:5" s="53" customFormat="1" ht="49.5" customHeight="1" x14ac:dyDescent="0.4"/>
    <row r="122" spans="1:5" s="53" customFormat="1" ht="87" customHeight="1" x14ac:dyDescent="0.5">
      <c r="A122" s="110"/>
    </row>
    <row r="123" spans="1:5" s="53" customFormat="1" ht="35.25" customHeight="1" x14ac:dyDescent="0.5">
      <c r="A123" s="94" t="s">
        <v>95</v>
      </c>
      <c r="B123" s="94"/>
      <c r="C123" s="94"/>
    </row>
    <row r="124" spans="1:5" s="53" customFormat="1" ht="45.75" customHeight="1" x14ac:dyDescent="0.7">
      <c r="A124" s="95" t="s">
        <v>96</v>
      </c>
      <c r="B124" s="95"/>
      <c r="C124" s="95"/>
    </row>
    <row r="125" spans="1:5" s="53" customFormat="1" ht="60" customHeight="1" x14ac:dyDescent="0.4">
      <c r="B125" s="74"/>
      <c r="C125" s="74"/>
    </row>
    <row r="126" spans="1:5" s="53" customFormat="1" ht="60" customHeight="1" x14ac:dyDescent="0.4">
      <c r="B126" s="74"/>
      <c r="C126" s="74"/>
    </row>
    <row r="127" spans="1:5" s="53" customFormat="1" ht="60" customHeight="1" x14ac:dyDescent="0.4">
      <c r="A127" s="77"/>
      <c r="B127" s="74"/>
      <c r="C127" s="74"/>
    </row>
    <row r="128" spans="1:5" s="53" customFormat="1" ht="60" customHeight="1" x14ac:dyDescent="0.4">
      <c r="A128" s="78"/>
      <c r="B128" s="74"/>
      <c r="C128" s="74"/>
    </row>
    <row r="129" spans="1:3" s="53" customFormat="1" ht="60" customHeight="1" x14ac:dyDescent="0.4">
      <c r="A129" s="79"/>
      <c r="B129" s="74"/>
      <c r="C129" s="74"/>
    </row>
    <row r="130" spans="1:3" s="53" customFormat="1" ht="60" customHeight="1" x14ac:dyDescent="0.4">
      <c r="A130" s="80"/>
      <c r="B130" s="74"/>
      <c r="C130" s="74"/>
    </row>
    <row r="131" spans="1:3" s="53" customFormat="1" ht="60" customHeight="1" x14ac:dyDescent="0.4">
      <c r="A131" s="80"/>
      <c r="B131" s="74"/>
      <c r="C131" s="74"/>
    </row>
    <row r="132" spans="1:3" s="53" customFormat="1" ht="60" customHeight="1" x14ac:dyDescent="0.5">
      <c r="A132" s="81"/>
      <c r="B132" s="74"/>
      <c r="C132" s="74"/>
    </row>
    <row r="133" spans="1:3" s="53" customFormat="1" ht="60" customHeight="1" x14ac:dyDescent="0.4">
      <c r="A133" s="80"/>
      <c r="B133" s="74"/>
      <c r="C133" s="74"/>
    </row>
    <row r="134" spans="1:3" s="53" customFormat="1" ht="60" customHeight="1" x14ac:dyDescent="0.4">
      <c r="A134" s="80"/>
      <c r="B134" s="74"/>
      <c r="C134" s="74"/>
    </row>
    <row r="135" spans="1:3" s="53" customFormat="1" ht="60" customHeight="1" x14ac:dyDescent="0.4">
      <c r="A135" s="80"/>
      <c r="B135" s="74"/>
      <c r="C135" s="74"/>
    </row>
    <row r="136" spans="1:3" s="53" customFormat="1" ht="60" customHeight="1" x14ac:dyDescent="0.4">
      <c r="B136" s="74"/>
      <c r="C136" s="74"/>
    </row>
    <row r="137" spans="1:3" s="53" customFormat="1" ht="60" customHeight="1" x14ac:dyDescent="0.4">
      <c r="B137" s="74"/>
      <c r="C137" s="74"/>
    </row>
    <row r="138" spans="1:3" s="53" customFormat="1" ht="60" customHeight="1" x14ac:dyDescent="0.4">
      <c r="B138" s="74"/>
      <c r="C138" s="74"/>
    </row>
    <row r="139" spans="1:3" s="53" customFormat="1" ht="60" customHeight="1" x14ac:dyDescent="0.4">
      <c r="A139" s="52"/>
      <c r="B139" s="74"/>
      <c r="C139" s="74"/>
    </row>
    <row r="140" spans="1:3" s="53" customFormat="1" ht="60" customHeight="1" x14ac:dyDescent="0.4">
      <c r="A140" s="52"/>
      <c r="B140" s="74"/>
      <c r="C140" s="74"/>
    </row>
    <row r="141" spans="1:3" s="53" customFormat="1" ht="60" customHeight="1" x14ac:dyDescent="0.4">
      <c r="A141" s="82"/>
      <c r="B141" s="74"/>
      <c r="C141" s="74"/>
    </row>
    <row r="142" spans="1:3" s="53" customFormat="1" ht="60" customHeight="1" x14ac:dyDescent="0.4">
      <c r="A142" s="83"/>
      <c r="B142" s="74"/>
      <c r="C142" s="74"/>
    </row>
    <row r="143" spans="1:3" ht="60" customHeight="1" x14ac:dyDescent="0.7">
      <c r="A143" s="84"/>
    </row>
    <row r="144" spans="1:3" ht="60" customHeight="1" x14ac:dyDescent="0.45">
      <c r="A144" s="53"/>
    </row>
    <row r="145" spans="1:1" ht="60" customHeight="1" x14ac:dyDescent="0.45">
      <c r="A145" s="86"/>
    </row>
    <row r="146" spans="1:1" ht="60" customHeight="1" x14ac:dyDescent="0.5">
      <c r="A146" s="87"/>
    </row>
    <row r="147" spans="1:1" ht="60" customHeight="1" x14ac:dyDescent="0.5">
      <c r="A147" s="88"/>
    </row>
    <row r="148" spans="1:1" ht="60" customHeight="1" x14ac:dyDescent="0.5">
      <c r="A148" s="89"/>
    </row>
    <row r="149" spans="1:1" ht="60" customHeight="1" x14ac:dyDescent="0.5">
      <c r="A149" s="89"/>
    </row>
  </sheetData>
  <mergeCells count="9">
    <mergeCell ref="A110:E110"/>
    <mergeCell ref="A112:D112"/>
    <mergeCell ref="A124:C124"/>
    <mergeCell ref="A111:C111"/>
    <mergeCell ref="A113:C113"/>
    <mergeCell ref="A3:C3"/>
    <mergeCell ref="A4:C4"/>
    <mergeCell ref="A5:C5"/>
    <mergeCell ref="A123:C123"/>
  </mergeCells>
  <pageMargins left="0.9055118110236221" right="0.70866141732283472" top="0.74803149606299213" bottom="0.74803149606299213" header="0.31496062992125984" footer="0.31496062992125984"/>
  <pageSetup scale="27" orientation="portrait" r:id="rId1"/>
  <rowBreaks count="1" manualBreakCount="1">
    <brk id="57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103" t="s">
        <v>0</v>
      </c>
      <c r="B8" s="103"/>
      <c r="C8" s="103"/>
      <c r="D8" s="103"/>
    </row>
    <row r="9" spans="1:4" ht="58.5" x14ac:dyDescent="0.7">
      <c r="A9" s="103" t="s">
        <v>1</v>
      </c>
      <c r="B9" s="103"/>
      <c r="C9" s="103"/>
      <c r="D9" s="103"/>
    </row>
    <row r="10" spans="1:4" ht="58.5" x14ac:dyDescent="0.7">
      <c r="A10" s="103"/>
      <c r="B10" s="103"/>
      <c r="C10" s="103"/>
      <c r="D10" s="42"/>
    </row>
    <row r="11" spans="1:4" ht="58.5" x14ac:dyDescent="0.7">
      <c r="A11" s="103" t="s">
        <v>2</v>
      </c>
      <c r="B11" s="103"/>
      <c r="C11" s="103"/>
      <c r="D11" s="103"/>
    </row>
    <row r="12" spans="1:4" ht="58.5" x14ac:dyDescent="0.7">
      <c r="A12" s="103">
        <v>2025</v>
      </c>
      <c r="B12" s="103"/>
      <c r="C12" s="103"/>
      <c r="D12" s="103"/>
    </row>
    <row r="13" spans="1:4" ht="44.25" x14ac:dyDescent="0.55000000000000004">
      <c r="A13" s="92" t="s">
        <v>3</v>
      </c>
      <c r="B13" s="92"/>
      <c r="C13" s="92"/>
      <c r="D13" s="92"/>
    </row>
    <row r="14" spans="1:4" ht="44.25" x14ac:dyDescent="0.55000000000000004">
      <c r="A14" s="92" t="s">
        <v>78</v>
      </c>
      <c r="B14" s="92"/>
      <c r="C14" s="92"/>
      <c r="D14" s="92"/>
    </row>
    <row r="15" spans="1:4" s="7" customFormat="1" ht="45" x14ac:dyDescent="0.6">
      <c r="A15" s="92" t="s">
        <v>4</v>
      </c>
      <c r="B15" s="92"/>
      <c r="C15" s="92"/>
      <c r="D15" s="92"/>
    </row>
    <row r="16" spans="1:4" ht="83.25" customHeight="1" x14ac:dyDescent="0.45">
      <c r="A16" s="34" t="s">
        <v>5</v>
      </c>
      <c r="B16" s="44"/>
      <c r="C16" s="35" t="s">
        <v>73</v>
      </c>
      <c r="D16" s="45" t="s">
        <v>73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96" t="s">
        <v>11</v>
      </c>
      <c r="B18" s="96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60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61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74</v>
      </c>
      <c r="C21" s="27">
        <v>4500000</v>
      </c>
      <c r="D21" s="27">
        <v>500000</v>
      </c>
    </row>
    <row r="22" spans="1:5" s="1" customFormat="1" ht="35.25" x14ac:dyDescent="0.45">
      <c r="A22" s="96" t="s">
        <v>30</v>
      </c>
      <c r="B22" s="96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32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43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44</v>
      </c>
      <c r="C29" s="14"/>
      <c r="D29" s="14" t="e">
        <f>+D26-C26</f>
        <v>#REF!</v>
      </c>
    </row>
    <row r="30" spans="1:5" ht="35.25" hidden="1" x14ac:dyDescent="0.5">
      <c r="B30" s="13" t="s">
        <v>43</v>
      </c>
      <c r="C30" s="14"/>
      <c r="D30" s="14"/>
    </row>
    <row r="31" spans="1:5" s="1" customFormat="1" ht="35.25" hidden="1" x14ac:dyDescent="0.45">
      <c r="B31" s="2" t="s">
        <v>47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70</v>
      </c>
      <c r="D39" s="5"/>
    </row>
    <row r="40" spans="1:4" s="1" customFormat="1" x14ac:dyDescent="0.45">
      <c r="B40" s="30"/>
      <c r="C40" s="31" t="s">
        <v>71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102" t="s">
        <v>65</v>
      </c>
      <c r="B42" s="102"/>
      <c r="C42" s="102"/>
      <c r="D42" s="37"/>
    </row>
    <row r="43" spans="1:4" s="1" customFormat="1" ht="35.25" hidden="1" x14ac:dyDescent="0.5">
      <c r="A43" s="102" t="s">
        <v>66</v>
      </c>
      <c r="B43" s="102"/>
      <c r="C43" s="102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102" t="s">
        <v>67</v>
      </c>
      <c r="B45" s="102"/>
      <c r="C45" s="102"/>
      <c r="D45" s="37"/>
    </row>
    <row r="46" spans="1:4" s="1" customFormat="1" ht="35.25" hidden="1" x14ac:dyDescent="0.5">
      <c r="A46" s="102"/>
      <c r="B46" s="102"/>
      <c r="C46" s="102"/>
      <c r="D46" s="37"/>
    </row>
    <row r="47" spans="1:4" s="1" customFormat="1" ht="35.25" hidden="1" x14ac:dyDescent="0.5">
      <c r="A47" s="102" t="s">
        <v>68</v>
      </c>
      <c r="B47" s="102"/>
      <c r="C47" s="102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97"/>
      <c r="B53" s="97"/>
      <c r="C53" s="97"/>
      <c r="D53" s="38"/>
    </row>
    <row r="54" spans="1:6" s="1" customFormat="1" ht="45" hidden="1" x14ac:dyDescent="0.6">
      <c r="A54" s="98">
        <v>4</v>
      </c>
      <c r="B54" s="98"/>
      <c r="C54" s="98"/>
      <c r="D54" s="39"/>
    </row>
    <row r="55" spans="1:6" ht="55.5" hidden="1" x14ac:dyDescent="1.05">
      <c r="A55" s="99"/>
      <c r="B55" s="99"/>
      <c r="C55" s="99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00"/>
      <c r="B58" s="100"/>
      <c r="C58" s="100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101"/>
      <c r="B60" s="101"/>
      <c r="C60" s="101"/>
      <c r="D60" s="36"/>
      <c r="E60" s="6"/>
      <c r="F60" s="6"/>
    </row>
    <row r="61" spans="1:6" s="43" customFormat="1" ht="46.5" x14ac:dyDescent="0.7">
      <c r="A61" s="101"/>
      <c r="B61" s="101"/>
      <c r="C61" s="101"/>
      <c r="D61" s="36"/>
      <c r="E61" s="6"/>
      <c r="F61" s="6"/>
    </row>
  </sheetData>
  <mergeCells count="21">
    <mergeCell ref="A14:D14"/>
    <mergeCell ref="A15:D15"/>
    <mergeCell ref="A18:B18"/>
    <mergeCell ref="A8:D8"/>
    <mergeCell ref="A9:D9"/>
    <mergeCell ref="A10:C10"/>
    <mergeCell ref="A11:D11"/>
    <mergeCell ref="A12:D12"/>
    <mergeCell ref="A13:D13"/>
    <mergeCell ref="A60:C60"/>
    <mergeCell ref="A61:C61"/>
    <mergeCell ref="A42:C42"/>
    <mergeCell ref="A43:C43"/>
    <mergeCell ref="A45:C45"/>
    <mergeCell ref="A46:C46"/>
    <mergeCell ref="A47:C47"/>
    <mergeCell ref="A22:B22"/>
    <mergeCell ref="A53:C53"/>
    <mergeCell ref="A54:C54"/>
    <mergeCell ref="A55:C55"/>
    <mergeCell ref="A58:C58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 F-100</vt:lpstr>
      <vt:lpstr>PRESUPUESTO-2025 F-102</vt:lpstr>
      <vt:lpstr>'PRESUPUESTO-2025 F-100'!Área_de_impresión</vt:lpstr>
      <vt:lpstr>'PRESUPUESTO-2025 F-102'!Área_de_impresión</vt:lpstr>
      <vt:lpstr>'PRESUPUESTO-2025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2025-05-07T19:07:12Z</cp:lastPrinted>
  <dcterms:created xsi:type="dcterms:W3CDTF">2022-01-25T14:02:52Z</dcterms:created>
  <dcterms:modified xsi:type="dcterms:W3CDTF">2025-05-07T19:07:16Z</dcterms:modified>
</cp:coreProperties>
</file>