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Desktop\"/>
    </mc:Choice>
  </mc:AlternateContent>
  <bookViews>
    <workbookView xWindow="0" yWindow="0" windowWidth="20490" windowHeight="6930"/>
  </bookViews>
  <sheets>
    <sheet name="Estado resultado acumulado " sheetId="1" r:id="rId1"/>
  </sheets>
  <externalReferences>
    <externalReference r:id="rId2"/>
    <externalReference r:id="rId3"/>
    <externalReference r:id="rId4"/>
  </externalReferences>
  <definedNames>
    <definedName name="_xlnm.Print_Area" localSheetId="0">'Estado resultado acumulado '!$A$1:$F$200</definedName>
    <definedName name="_xlnm.Print_Titles" localSheetId="0">'Estado resultado acumulado '!$3:$7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7" i="1" l="1"/>
  <c r="E196" i="1"/>
  <c r="E195" i="1"/>
  <c r="E192" i="1"/>
  <c r="E188" i="1"/>
  <c r="E186" i="1"/>
  <c r="E185" i="1"/>
  <c r="E184" i="1"/>
  <c r="E183" i="1"/>
  <c r="E182" i="1"/>
  <c r="E181" i="1"/>
  <c r="E177" i="1"/>
  <c r="E176" i="1"/>
  <c r="E175" i="1"/>
  <c r="E174" i="1"/>
  <c r="E173" i="1"/>
  <c r="E172" i="1"/>
  <c r="E159" i="1" s="1"/>
  <c r="E158" i="1" s="1"/>
  <c r="E157" i="1" s="1"/>
  <c r="E171" i="1"/>
  <c r="E170" i="1"/>
  <c r="E169" i="1"/>
  <c r="E168" i="1"/>
  <c r="E167" i="1"/>
  <c r="E165" i="1"/>
  <c r="E164" i="1"/>
  <c r="E163" i="1"/>
  <c r="E162" i="1"/>
  <c r="E161" i="1"/>
  <c r="E160" i="1"/>
  <c r="E150" i="1"/>
  <c r="E149" i="1"/>
  <c r="E148" i="1"/>
  <c r="E147" i="1"/>
  <c r="E146" i="1"/>
  <c r="E144" i="1"/>
  <c r="E118" i="1" s="1"/>
  <c r="E143" i="1"/>
  <c r="E142" i="1"/>
  <c r="E141" i="1"/>
  <c r="E136" i="1"/>
  <c r="E135" i="1"/>
  <c r="E134" i="1"/>
  <c r="E133" i="1"/>
  <c r="E130" i="1"/>
  <c r="E128" i="1"/>
  <c r="E127" i="1"/>
  <c r="E126" i="1"/>
  <c r="E125" i="1"/>
  <c r="E120" i="1"/>
  <c r="E119" i="1"/>
  <c r="E115" i="1"/>
  <c r="E111" i="1"/>
  <c r="E109" i="1"/>
  <c r="E108" i="1"/>
  <c r="E107" i="1"/>
  <c r="E106" i="1" s="1"/>
  <c r="E98" i="1"/>
  <c r="E95" i="1"/>
  <c r="E94" i="1"/>
  <c r="E93" i="1"/>
  <c r="E92" i="1"/>
  <c r="E91" i="1"/>
  <c r="E90" i="1"/>
  <c r="E87" i="1"/>
  <c r="E86" i="1"/>
  <c r="E85" i="1"/>
  <c r="E84" i="1"/>
  <c r="E80" i="1"/>
  <c r="E79" i="1"/>
  <c r="E77" i="1"/>
  <c r="E76" i="1"/>
  <c r="E74" i="1"/>
  <c r="E73" i="1"/>
  <c r="E72" i="1"/>
  <c r="E70" i="1"/>
  <c r="E67" i="1" s="1"/>
  <c r="E69" i="1"/>
  <c r="E68" i="1"/>
  <c r="E50" i="1"/>
  <c r="E49" i="1"/>
  <c r="E48" i="1"/>
  <c r="E47" i="1"/>
  <c r="E46" i="1"/>
  <c r="E44" i="1"/>
  <c r="E42" i="1"/>
  <c r="E41" i="1"/>
  <c r="E39" i="1"/>
  <c r="E38" i="1"/>
  <c r="E37" i="1"/>
  <c r="E36" i="1"/>
  <c r="E34" i="1"/>
  <c r="E33" i="1"/>
  <c r="E32" i="1"/>
  <c r="E31" i="1"/>
  <c r="E29" i="1" s="1"/>
  <c r="E26" i="1" s="1"/>
  <c r="E25" i="1" s="1"/>
  <c r="E30" i="1"/>
  <c r="E28" i="1"/>
  <c r="E27" i="1"/>
  <c r="E21" i="1"/>
  <c r="E20" i="1"/>
  <c r="F19" i="1"/>
  <c r="E18" i="1"/>
  <c r="E17" i="1"/>
  <c r="F16" i="1"/>
  <c r="E15" i="1"/>
  <c r="E14" i="1"/>
  <c r="E13" i="1"/>
  <c r="E12" i="1"/>
  <c r="F11" i="1"/>
  <c r="F10" i="1"/>
  <c r="F9" i="1" s="1"/>
  <c r="E66" i="1" l="1"/>
  <c r="E24" i="1" s="1"/>
  <c r="F23" i="1" s="1"/>
  <c r="F198" i="1" s="1"/>
  <c r="F200" i="1" s="1"/>
  <c r="H201" i="1" s="1"/>
</calcChain>
</file>

<file path=xl/comments1.xml><?xml version="1.0" encoding="utf-8"?>
<comments xmlns="http://schemas.openxmlformats.org/spreadsheetml/2006/main">
  <authors>
    <author>Suanny Colon</author>
  </authors>
  <commentList>
    <comment ref="E185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193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<sst xmlns="http://schemas.openxmlformats.org/spreadsheetml/2006/main" count="326" uniqueCount="324">
  <si>
    <t xml:space="preserve">Instituto De Desarrollo y Credito Cooperativo (IDECOOP)  </t>
  </si>
  <si>
    <t>Estado de Resultados Acumulado</t>
  </si>
  <si>
    <t>Al 31 de Julio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</si>
  <si>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</si>
  <si>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</si>
  <si>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</si>
  <si>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</si>
  <si>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</si>
  <si>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</si>
  <si>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</si>
  <si>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</si>
  <si>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</si>
  <si>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</si>
  <si>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</si>
  <si>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</si>
  <si>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</si>
  <si>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</si>
  <si>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</si>
  <si>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</si>
  <si>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</si>
  <si>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</si>
  <si>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</si>
  <si>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4.2.09</t>
  </si>
  <si>
    <t>Ingresos sin contraprestación diversos</t>
  </si>
  <si>
    <t>4.2.09.99</t>
  </si>
  <si>
    <t>Otros ingresos sin contraprestación diversos</t>
  </si>
  <si>
    <t>4.2.09.99.01</t>
  </si>
  <si>
    <t>Otros ingresos sin contraprestacion diversos (reingresos)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</si>
  <si>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</si>
  <si>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</si>
  <si>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</si>
  <si>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</si>
  <si>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</si>
  <si>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</si>
  <si>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</si>
  <si>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</si>
  <si>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</si>
  <si>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</si>
  <si>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</si>
  <si>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</si>
  <si>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</si>
  <si>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</si>
  <si>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</si>
  <si>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</si>
  <si>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</si>
  <si>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</si>
  <si>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</si>
  <si>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</si>
  <si>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</si>
  <si>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</si>
  <si>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</si>
  <si>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</si>
  <si>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</si>
  <si>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</si>
  <si>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</si>
  <si>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</si>
  <si>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</si>
  <si>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</si>
  <si>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</si>
  <si>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</si>
  <si>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</si>
  <si>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</si>
  <si>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</si>
  <si>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</si>
  <si>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</si>
  <si>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</si>
  <si>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</si>
  <si>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</si>
  <si>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</si>
  <si>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</si>
  <si>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</si>
  <si>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</si>
  <si>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</si>
  <si>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</si>
  <si>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</si>
  <si>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</si>
  <si>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</si>
  <si>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</si>
  <si>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</si>
  <si>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</si>
  <si>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</si>
  <si>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</si>
  <si>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</si>
  <si>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</si>
  <si>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</si>
  <si>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</si>
  <si>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</si>
  <si>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</si>
  <si>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</si>
  <si>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</si>
  <si>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</si>
  <si>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</si>
  <si>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</si>
  <si>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</si>
  <si>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</si>
  <si>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</si>
  <si>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</si>
  <si>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</si>
  <si>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</si>
  <si>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</si>
  <si>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</si>
  <si>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</si>
  <si>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</si>
  <si>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</si>
  <si>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</si>
  <si>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</si>
  <si>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</si>
  <si>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</si>
  <si>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</si>
  <si>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</si>
  <si>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</si>
  <si>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</si>
  <si>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</si>
  <si>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</si>
  <si>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</si>
  <si>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</si>
  <si>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</si>
  <si>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</si>
  <si>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</si>
  <si>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</si>
  <si>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</si>
  <si>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</si>
  <si>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</si>
  <si>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</si>
  <si>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</si>
  <si>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</si>
  <si>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</si>
  <si>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</si>
  <si>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</si>
  <si>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</si>
  <si>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</si>
  <si>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</si>
  <si>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</si>
  <si>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</si>
  <si>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</si>
  <si>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</si>
  <si>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</si>
  <si>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</si>
  <si>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</si>
  <si>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</si>
  <si>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</si>
  <si>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</si>
  <si>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</si>
  <si>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</si>
  <si>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</si>
  <si>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</si>
  <si>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</si>
  <si>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</si>
  <si>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</si>
  <si>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</si>
  <si>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</si>
  <si>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</si>
  <si>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</si>
  <si>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</si>
  <si>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</si>
  <si>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</si>
  <si>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</si>
  <si>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</si>
  <si>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</si>
  <si>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</si>
  <si>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</si>
  <si>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</si>
  <si>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</si>
  <si>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</si>
  <si>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</si>
  <si>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</si>
  <si>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</si>
  <si>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</si>
  <si>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</si>
  <si>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</si>
  <si>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</si>
  <si>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</si>
  <si>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</si>
  <si>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</si>
  <si>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</si>
  <si>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</si>
  <si>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</si>
  <si>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</si>
  <si>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</si>
  <si>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</si>
  <si>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</si>
  <si>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</si>
  <si>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</si>
  <si>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</si>
  <si>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</si>
  <si>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</si>
  <si>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</si>
  <si>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</si>
  <si>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</si>
  <si>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</si>
  <si>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</si>
  <si>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</si>
  <si>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</si>
  <si>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</si>
  <si>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</si>
  <si>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</si>
  <si>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</si>
  <si>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</si>
  <si>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</si>
  <si>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</si>
  <si>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</si>
  <si>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</si>
  <si>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</si>
  <si>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</si>
  <si>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</si>
  <si>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</si>
  <si>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</si>
  <si>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</si>
  <si>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</si>
  <si>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</si>
  <si>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</si>
  <si>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</si>
  <si>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</si>
  <si>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</si>
  <si>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</si>
  <si>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</si>
  <si>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</si>
  <si>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</si>
  <si>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</si>
  <si>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</si>
  <si>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</si>
  <si>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</si>
  <si>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</si>
  <si>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</si>
  <si>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</si>
  <si>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</si>
  <si>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</si>
  <si>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</si>
  <si>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</si>
  <si>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</si>
  <si>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</si>
  <si>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</si>
  <si>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</si>
  <si>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</si>
  <si>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</si>
  <si>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</si>
  <si>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</si>
  <si>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</si>
  <si>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</si>
  <si>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</si>
  <si>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</si>
  <si>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</si>
  <si>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</si>
  <si>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</si>
  <si>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</si>
  <si>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</si>
  <si>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</si>
  <si>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</si>
  <si>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</si>
  <si>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</si>
  <si>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</si>
  <si>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</si>
  <si>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</si>
  <si>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</si>
  <si>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</si>
  <si>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</si>
  <si>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</si>
  <si>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</si>
  <si>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</si>
  <si>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</si>
  <si>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</si>
  <si>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</si>
  <si>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</si>
  <si>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</si>
  <si>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</si>
  <si>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</si>
  <si>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</si>
  <si>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</si>
  <si>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</si>
  <si>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</si>
  <si>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</si>
  <si>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</si>
  <si>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</si>
  <si>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</si>
  <si>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</si>
  <si>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</si>
  <si>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</si>
  <si>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</si>
  <si>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</si>
  <si>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</si>
  <si>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</si>
  <si>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</si>
  <si>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</si>
  <si>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</si>
  <si>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</si>
  <si>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</si>
  <si>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</si>
  <si>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</si>
  <si>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</si>
  <si>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</si>
  <si>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</si>
  <si>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</si>
  <si>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</si>
  <si>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</si>
  <si>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</si>
  <si>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</si>
  <si>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</si>
  <si>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</si>
  <si>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</si>
  <si>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</si>
  <si>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</si>
  <si>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</si>
  <si>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</si>
  <si>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</si>
  <si>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</si>
  <si>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</si>
  <si>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</si>
  <si>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</si>
  <si>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</si>
  <si>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</si>
  <si>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</si>
  <si>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</si>
  <si>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5.2.01.04.04</t>
  </si>
  <si>
    <t>Subvenciones a instituciones públicas financieras monetarias</t>
  </si>
  <si>
    <t>Gastos Financieros</t>
  </si>
  <si>
    <t>5.4.09</t>
  </si>
  <si>
    <t>Otros gastos financieros</t>
  </si>
  <si>
    <t>5.4.09.99</t>
  </si>
  <si>
    <t>Otros gastos financieros varios</t>
  </si>
  <si>
    <t xml:space="preserve"> </t>
  </si>
  <si>
    <t>Utilidad del periodo</t>
  </si>
  <si>
    <t>Ajustes años anteriores</t>
  </si>
  <si>
    <t>Firma del Contador General</t>
  </si>
  <si>
    <t>Firma del 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</si>
</sst>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u val="singleAccounting"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64" fontId="6" fillId="0" borderId="0" xfId="1" applyFont="1" applyBorder="1" applyAlignment="1">
      <alignment vertical="center" wrapText="1"/>
    </xf>
    <xf numFmtId="43" fontId="0" fillId="0" borderId="0" xfId="0" applyNumberForma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164" fontId="7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164" fontId="6" fillId="0" borderId="0" xfId="1" applyFont="1" applyBorder="1"/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8" fillId="0" borderId="0" xfId="1" applyFont="1" applyFill="1" applyBorder="1"/>
    <xf numFmtId="164" fontId="8" fillId="0" borderId="0" xfId="1" applyFont="1" applyBorder="1"/>
    <xf numFmtId="164" fontId="9" fillId="0" borderId="0" xfId="1" applyFont="1" applyFill="1" applyBorder="1" applyAlignment="1">
      <alignment horizontal="center" vertical="center" wrapText="1"/>
    </xf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164" fontId="7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165" fontId="0" fillId="0" borderId="0" xfId="0" applyNumberFormat="1"/>
    <xf numFmtId="43" fontId="6" fillId="0" borderId="0" xfId="1" applyNumberFormat="1" applyFont="1" applyFill="1" applyBorder="1" applyAlignment="1">
      <alignment vertical="center" wrapText="1"/>
    </xf>
    <xf numFmtId="164" fontId="12" fillId="0" borderId="0" xfId="1" applyFont="1" applyBorder="1" applyAlignment="1">
      <alignment horizontal="center" vertical="center" wrapText="1"/>
    </xf>
    <xf numFmtId="43" fontId="6" fillId="0" borderId="0" xfId="1" applyNumberFormat="1" applyFont="1" applyBorder="1" applyAlignment="1">
      <alignment vertical="center" wrapText="1"/>
    </xf>
    <xf numFmtId="43" fontId="7" fillId="0" borderId="0" xfId="1" applyNumberFormat="1" applyFont="1" applyFill="1" applyBorder="1" applyAlignment="1">
      <alignment horizontal="right" vertical="center" wrapText="1"/>
    </xf>
    <xf numFmtId="43" fontId="9" fillId="0" borderId="0" xfId="1" applyNumberFormat="1" applyFont="1" applyFill="1" applyBorder="1" applyAlignment="1">
      <alignment horizontal="right" vertical="center" wrapText="1"/>
    </xf>
    <xf numFmtId="43" fontId="7" fillId="0" borderId="0" xfId="1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9" fillId="0" borderId="0" xfId="1" applyNumberFormat="1" applyFont="1" applyFill="1" applyBorder="1" applyAlignment="1">
      <alignment horizontal="center" vertical="center" wrapText="1"/>
    </xf>
    <xf numFmtId="43" fontId="7" fillId="0" borderId="0" xfId="1" applyNumberFormat="1" applyFont="1" applyBorder="1" applyAlignment="1">
      <alignment horizontal="center" vertical="center" wrapText="1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Border="1"/>
    <xf numFmtId="43" fontId="6" fillId="0" borderId="0" xfId="1" applyNumberFormat="1" applyFont="1" applyFill="1" applyBorder="1"/>
    <xf numFmtId="43" fontId="8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164" fontId="0" fillId="0" borderId="0" xfId="1" applyFont="1" applyFill="1" applyBorder="1"/>
    <xf numFmtId="43" fontId="12" fillId="0" borderId="0" xfId="1" applyNumberFormat="1" applyFont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43" fontId="13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4" fillId="0" borderId="0" xfId="0" applyFont="1" applyAlignment="1">
      <alignment horizontal="right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3" fontId="9" fillId="2" borderId="0" xfId="1" applyNumberFormat="1" applyFont="1" applyFill="1" applyBorder="1" applyAlignment="1">
      <alignment horizontal="center" vertical="center" wrapText="1"/>
    </xf>
    <xf numFmtId="43" fontId="9" fillId="3" borderId="0" xfId="1" applyNumberFormat="1" applyFont="1" applyFill="1" applyBorder="1" applyAlignment="1">
      <alignment horizontal="center" vertical="center" wrapText="1"/>
    </xf>
    <xf numFmtId="164" fontId="1" fillId="0" borderId="0" xfId="1" applyFont="1" applyBorder="1"/>
    <xf numFmtId="0" fontId="15" fillId="0" borderId="0" xfId="0" applyFont="1" applyAlignment="1">
      <alignment horizontal="left" vertical="center" wrapText="1"/>
    </xf>
    <xf numFmtId="43" fontId="12" fillId="0" borderId="0" xfId="1" applyNumberFormat="1" applyFont="1" applyFill="1" applyBorder="1" applyAlignment="1">
      <alignment horizontal="center" vertical="center" wrapText="1"/>
    </xf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164" fontId="0" fillId="0" borderId="0" xfId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0" borderId="0" xfId="1" applyFont="1" applyBorder="1"/>
    <xf numFmtId="0" fontId="9" fillId="0" borderId="0" xfId="0" applyFont="1" applyFill="1" applyAlignment="1">
      <alignment horizontal="left" vertical="center" wrapText="1"/>
    </xf>
    <xf numFmtId="43" fontId="16" fillId="0" borderId="0" xfId="0" applyNumberFormat="1" applyFont="1"/>
    <xf numFmtId="164" fontId="16" fillId="0" borderId="0" xfId="1" applyFont="1"/>
    <xf numFmtId="43" fontId="6" fillId="0" borderId="0" xfId="1" applyNumberFormat="1" applyFont="1" applyFill="1"/>
    <xf numFmtId="0" fontId="3" fillId="0" borderId="0" xfId="0" applyFont="1" applyAlignment="1">
      <alignment horizontal="left" vertical="center"/>
    </xf>
    <xf numFmtId="43" fontId="8" fillId="0" borderId="0" xfId="1" applyNumberFormat="1" applyFont="1" applyFill="1"/>
    <xf numFmtId="164" fontId="8" fillId="0" borderId="0" xfId="0" applyNumberFormat="1" applyFont="1"/>
    <xf numFmtId="43" fontId="6" fillId="0" borderId="1" xfId="0" applyNumberFormat="1" applyFont="1" applyBorder="1"/>
    <xf numFmtId="0" fontId="8" fillId="0" borderId="2" xfId="0" applyFont="1" applyBorder="1"/>
    <xf numFmtId="0" fontId="6" fillId="0" borderId="2" xfId="0" applyFont="1" applyBorder="1"/>
    <xf numFmtId="0" fontId="6" fillId="0" borderId="0" xfId="0" applyFont="1" applyAlignment="1">
      <alignment horizontal="center"/>
    </xf>
    <xf numFmtId="164" fontId="6" fillId="0" borderId="0" xfId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421796</xdr:colOff>
      <xdr:row>1</xdr:row>
      <xdr:rowOff>116816</xdr:rowOff>
    </xdr:from>
    <xdr:ext cx="1019175" cy="8001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796" y="307316"/>
          <a:ext cx="10191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421796</xdr:colOff>
      <xdr:row>1</xdr:row>
      <xdr:rowOff>116816</xdr:rowOff>
    </xdr:from>
    <xdr:ext cx="1019175" cy="80010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796" y="307316"/>
          <a:ext cx="10191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lance%20General%20Juli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anny%20Colon/Desktop/CONTABILIDAD/A&#209;O%202024/febrero%202024/Balance%20General%20Febrero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julio"/>
      <sheetName val="Estado resultado acumulado "/>
      <sheetName val="Salidas julio "/>
      <sheetName val="INVENTARIO Julio "/>
      <sheetName val="Ajuste inventario  "/>
      <sheetName val="Depreciaciones "/>
      <sheetName val="deprec. edificio"/>
      <sheetName val="Caja Chica 2024"/>
      <sheetName val="CONCILAICION ACT. FIJO"/>
      <sheetName val="cuadre activos fijos"/>
      <sheetName val="Hoja1"/>
    </sheetNames>
    <sheetDataSet>
      <sheetData sheetId="0"/>
      <sheetData sheetId="1"/>
      <sheetData sheetId="2"/>
      <sheetData sheetId="3">
        <row r="12">
          <cell r="E12">
            <v>25375634.670000002</v>
          </cell>
        </row>
        <row r="13">
          <cell r="E13">
            <v>67000</v>
          </cell>
        </row>
        <row r="16">
          <cell r="E16">
            <v>1433467.59</v>
          </cell>
        </row>
        <row r="19">
          <cell r="E19">
            <v>0.8</v>
          </cell>
        </row>
        <row r="26">
          <cell r="E26">
            <v>-9400855</v>
          </cell>
        </row>
        <row r="28">
          <cell r="E28">
            <v>-6705300</v>
          </cell>
        </row>
        <row r="29">
          <cell r="E29">
            <v>0</v>
          </cell>
        </row>
        <row r="31">
          <cell r="E31">
            <v>-70000</v>
          </cell>
        </row>
        <row r="32">
          <cell r="E32">
            <v>-53533.2</v>
          </cell>
        </row>
        <row r="37">
          <cell r="E37">
            <v>-330024.5</v>
          </cell>
        </row>
        <row r="44">
          <cell r="E44">
            <v>-155329.95000000001</v>
          </cell>
        </row>
        <row r="46">
          <cell r="E46">
            <v>-1146680.8400000001</v>
          </cell>
        </row>
        <row r="47">
          <cell r="E47">
            <v>-1152307.8799999999</v>
          </cell>
        </row>
        <row r="48">
          <cell r="E48">
            <v>-177680.62</v>
          </cell>
        </row>
        <row r="52">
          <cell r="E52">
            <v>-168298.83</v>
          </cell>
        </row>
        <row r="53">
          <cell r="E53">
            <v>-262019.49</v>
          </cell>
        </row>
        <row r="54">
          <cell r="E54">
            <v>-461265.82</v>
          </cell>
        </row>
        <row r="56">
          <cell r="E56">
            <v>-8707</v>
          </cell>
        </row>
        <row r="58">
          <cell r="E58">
            <v>-53100</v>
          </cell>
        </row>
        <row r="61">
          <cell r="E61">
            <v>-527984.5</v>
          </cell>
        </row>
        <row r="64">
          <cell r="E64">
            <v>-116600</v>
          </cell>
        </row>
        <row r="69">
          <cell r="E69">
            <v>-521864.62</v>
          </cell>
        </row>
        <row r="74">
          <cell r="E74">
            <v>-140834.87</v>
          </cell>
        </row>
        <row r="77">
          <cell r="E77">
            <v>-32499.99</v>
          </cell>
        </row>
        <row r="79">
          <cell r="E79">
            <v>-529724.61</v>
          </cell>
        </row>
        <row r="92">
          <cell r="E92">
            <v>-233908</v>
          </cell>
        </row>
        <row r="104">
          <cell r="E104">
            <v>-186100.15</v>
          </cell>
        </row>
        <row r="110">
          <cell r="E110">
            <v>-22684.92</v>
          </cell>
        </row>
        <row r="111">
          <cell r="E111">
            <v>-10601.61</v>
          </cell>
        </row>
        <row r="112">
          <cell r="E112">
            <v>0.08</v>
          </cell>
        </row>
        <row r="118">
          <cell r="E118">
            <v>-136838.37</v>
          </cell>
        </row>
        <row r="119">
          <cell r="E119">
            <v>-4302.0600000000004</v>
          </cell>
        </row>
        <row r="125">
          <cell r="E125">
            <v>-420738.77</v>
          </cell>
        </row>
        <row r="126">
          <cell r="E126">
            <v>-200000.01</v>
          </cell>
        </row>
        <row r="130">
          <cell r="E130">
            <v>-61910.33</v>
          </cell>
        </row>
        <row r="131">
          <cell r="E131">
            <v>-108308.68000000001</v>
          </cell>
        </row>
        <row r="132">
          <cell r="E132">
            <v>-2391.71</v>
          </cell>
        </row>
        <row r="133">
          <cell r="E133">
            <v>-172.55</v>
          </cell>
        </row>
        <row r="139">
          <cell r="E139">
            <v>-64645.279999999999</v>
          </cell>
        </row>
        <row r="140">
          <cell r="E140">
            <v>-399145.9</v>
          </cell>
        </row>
        <row r="141">
          <cell r="E141">
            <v>-1600.61</v>
          </cell>
        </row>
        <row r="142">
          <cell r="E142">
            <v>-1145.99</v>
          </cell>
        </row>
        <row r="143">
          <cell r="E143">
            <v>-61611.32</v>
          </cell>
        </row>
        <row r="144">
          <cell r="E144">
            <v>-61.44</v>
          </cell>
        </row>
        <row r="146">
          <cell r="E146">
            <v>-181598.74</v>
          </cell>
        </row>
        <row r="147">
          <cell r="E147">
            <v>-44809.41</v>
          </cell>
        </row>
        <row r="148">
          <cell r="E148">
            <v>-1045.2</v>
          </cell>
        </row>
        <row r="149">
          <cell r="E149">
            <v>-25071.62</v>
          </cell>
        </row>
        <row r="150">
          <cell r="E150">
            <v>-8249.23</v>
          </cell>
        </row>
        <row r="151">
          <cell r="E151">
            <v>-411.04</v>
          </cell>
        </row>
        <row r="152">
          <cell r="E152">
            <v>-1076.31</v>
          </cell>
        </row>
        <row r="153">
          <cell r="E153">
            <v>-463.3</v>
          </cell>
        </row>
        <row r="156">
          <cell r="E156">
            <v>-162141.99</v>
          </cell>
        </row>
        <row r="176">
          <cell r="E176">
            <v>-1060.4299999999998</v>
          </cell>
        </row>
        <row r="181">
          <cell r="H181">
            <v>5993426.3800000139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"/>
      <sheetName val="Estado resultado mes febrero"/>
      <sheetName val="Estado resultado acumulado "/>
      <sheetName val="INVENTARIO"/>
      <sheetName val="Depreciaciones "/>
      <sheetName val="deprec. edificio"/>
      <sheetName val="DIFERENCIA ACTIVOS FIJOS"/>
      <sheetName val="Concilaición activos fijos"/>
    </sheetNames>
    <sheetDataSet>
      <sheetData sheetId="0"/>
      <sheetData sheetId="1">
        <row r="92">
          <cell r="D92">
            <v>-17997075.18</v>
          </cell>
        </row>
      </sheetData>
      <sheetData sheetId="2"/>
      <sheetData sheetId="3">
        <row r="34">
          <cell r="E3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45">
          <cell r="E145"/>
        </row>
        <row r="146">
          <cell r="E146"/>
        </row>
        <row r="147">
          <cell r="E147"/>
        </row>
        <row r="148">
          <cell r="E148"/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3:XFD204"/>
  <sheetViews>
    <sheetView tabSelected="1" topLeftCell="A195" zoomScaleNormal="100" zoomScaleSheetLayoutView="106" workbookViewId="0">
      <selection activeCell="D217" sqref="D217"/>
    </sheetView>
  </sheetViews>
  <sheetFormatPr baseColWidth="10" defaultColWidth="9.140625" defaultRowHeight="15" x14ac:dyDescent="0.25"/>
  <cols>
    <col min="1" max="1" width="14" customWidth="1"/>
    <col min="2" max="2" width="13.7109375" customWidth="1"/>
    <col min="3" max="3" width="11.42578125" customWidth="1"/>
    <col min="4" max="4" width="32.140625" customWidth="1"/>
    <col min="5" max="5" width="21.28515625" customWidth="1"/>
    <col min="6" max="6" width="17.5703125" customWidth="1"/>
    <col min="7" max="7" width="14.140625" bestFit="1" customWidth="1"/>
    <col min="8" max="8" width="15.85546875" bestFit="1" customWidth="1"/>
    <col min="9" max="9" width="16.5703125" style="2" customWidth="1"/>
    <col min="10" max="10" width="15.140625" bestFit="1" customWidth="1"/>
    <col min="11" max="11" width="11.42578125" customWidth="1"/>
    <col min="12" max="12" width="17.85546875" customWidth="1"/>
    <col min="13" max="256" width="11.42578125" customWidth="1"/>
  </cols>
  <sheetData>
    <row r="3" spans="1:12" ht="15.75" x14ac:dyDescent="0.25">
      <c r="B3" s="1" t="s">
        <v>0</v>
      </c>
      <c r="C3" s="1"/>
      <c r="D3" s="1"/>
      <c r="E3" s="1"/>
      <c r="F3" s="1"/>
    </row>
    <row r="4" spans="1:12" ht="15.75" x14ac:dyDescent="0.25">
      <c r="B4" s="1" t="s">
        <v>1</v>
      </c>
      <c r="C4" s="1"/>
      <c r="D4" s="1"/>
      <c r="E4" s="1"/>
      <c r="F4" s="1"/>
    </row>
    <row r="5" spans="1:12" ht="15.75" x14ac:dyDescent="0.25">
      <c r="B5" s="1" t="s">
        <v>2</v>
      </c>
      <c r="C5" s="1"/>
      <c r="D5" s="1"/>
      <c r="E5" s="1"/>
      <c r="F5" s="1"/>
    </row>
    <row r="6" spans="1:12" ht="15.75" x14ac:dyDescent="0.25">
      <c r="B6" s="1" t="s">
        <v>3</v>
      </c>
      <c r="C6" s="1"/>
      <c r="D6" s="1"/>
      <c r="E6" s="1"/>
      <c r="F6" s="1"/>
      <c r="I6" s="2">
        <v>80709904.049999997</v>
      </c>
      <c r="L6" s="2"/>
    </row>
    <row r="7" spans="1:12" ht="18.75" x14ac:dyDescent="0.25">
      <c r="B7" s="3"/>
      <c r="F7" s="4"/>
      <c r="I7" s="2">
        <v>80709904.049999997</v>
      </c>
      <c r="L7" s="2"/>
    </row>
    <row r="8" spans="1:12" x14ac:dyDescent="0.25">
      <c r="A8" s="5"/>
      <c r="B8" s="6"/>
      <c r="C8" s="7"/>
      <c r="D8" s="7"/>
      <c r="E8" s="7"/>
      <c r="F8" s="8"/>
      <c r="G8" s="9"/>
      <c r="I8" s="2">
        <v>80561604.049999997</v>
      </c>
      <c r="L8" s="2"/>
    </row>
    <row r="9" spans="1:12" x14ac:dyDescent="0.25">
      <c r="A9" s="5">
        <v>4</v>
      </c>
      <c r="B9" s="10" t="s">
        <v>4</v>
      </c>
      <c r="C9" s="10"/>
      <c r="D9" s="10"/>
      <c r="E9" s="5"/>
      <c r="F9" s="8">
        <f>F10</f>
        <v>185436092.77000004</v>
      </c>
      <c r="G9" s="9"/>
      <c r="I9" s="2">
        <v>148300</v>
      </c>
      <c r="L9" s="2"/>
    </row>
    <row r="10" spans="1:12" x14ac:dyDescent="0.25">
      <c r="A10" s="5">
        <v>4.2</v>
      </c>
      <c r="B10" s="11" t="s">
        <v>5</v>
      </c>
      <c r="C10" s="11"/>
      <c r="D10" s="11"/>
      <c r="E10" s="5"/>
      <c r="F10" s="12">
        <f>F11+F16+F19</f>
        <v>185436092.77000004</v>
      </c>
      <c r="L10" s="2"/>
    </row>
    <row r="11" spans="1:12" x14ac:dyDescent="0.25">
      <c r="A11" s="13" t="s">
        <v>6</v>
      </c>
      <c r="B11" s="11" t="s">
        <v>7</v>
      </c>
      <c r="C11" s="11"/>
      <c r="D11" s="11"/>
      <c r="E11" s="5"/>
      <c r="F11" s="14">
        <f>E12</f>
        <v>182279442.73000002</v>
      </c>
      <c r="I11" s="2">
        <v>813583.62</v>
      </c>
      <c r="L11" s="2"/>
    </row>
    <row r="12" spans="1:12" x14ac:dyDescent="0.25">
      <c r="A12" s="15" t="s">
        <v>8</v>
      </c>
      <c r="B12" s="16" t="s">
        <v>9</v>
      </c>
      <c r="C12" s="16"/>
      <c r="D12" s="16"/>
      <c r="E12" s="17">
        <f>E13</f>
        <v>182279442.73000002</v>
      </c>
      <c r="F12" s="12"/>
      <c r="I12" s="2">
        <v>813583.62</v>
      </c>
      <c r="L12" s="2"/>
    </row>
    <row r="13" spans="1:12" x14ac:dyDescent="0.25">
      <c r="A13" s="15" t="s">
        <v>10</v>
      </c>
      <c r="B13" s="16" t="s">
        <v>11</v>
      </c>
      <c r="C13" s="16"/>
      <c r="D13" s="16"/>
      <c r="E13" s="18">
        <f>SUM(E14:E15)</f>
        <v>182279442.73000002</v>
      </c>
      <c r="F13" s="12"/>
      <c r="L13" s="9"/>
    </row>
    <row r="14" spans="1:12" x14ac:dyDescent="0.25">
      <c r="A14" s="15" t="s">
        <v>12</v>
      </c>
      <c r="B14" s="16" t="s">
        <v>13</v>
      </c>
      <c r="C14" s="16"/>
      <c r="D14" s="16"/>
      <c r="E14" s="18">
        <f>156688508.06+'[1]Estado resultado mes julio'!E12</f>
        <v>182064142.73000002</v>
      </c>
      <c r="F14" s="19"/>
      <c r="I14" s="2">
        <v>0</v>
      </c>
      <c r="L14" s="9"/>
    </row>
    <row r="15" spans="1:12" x14ac:dyDescent="0.25">
      <c r="A15" s="15" t="s">
        <v>14</v>
      </c>
      <c r="B15" s="16" t="s">
        <v>15</v>
      </c>
      <c r="C15" s="16"/>
      <c r="D15" s="16"/>
      <c r="E15" s="20">
        <f>148300+'[1]Estado resultado mes julio'!E13</f>
        <v>215300</v>
      </c>
      <c r="F15" s="21"/>
      <c r="G15" s="22"/>
      <c r="I15" s="2">
        <v>0</v>
      </c>
      <c r="L15" s="9"/>
    </row>
    <row r="16" spans="1:12" ht="28.5" customHeight="1" x14ac:dyDescent="0.25">
      <c r="A16" s="13" t="s">
        <v>16</v>
      </c>
      <c r="B16" s="11" t="s">
        <v>17</v>
      </c>
      <c r="C16" s="11"/>
      <c r="D16" s="11"/>
      <c r="E16" s="21"/>
      <c r="F16" s="23">
        <f>E17</f>
        <v>3156235.24</v>
      </c>
      <c r="G16" s="22"/>
      <c r="L16" s="9"/>
    </row>
    <row r="17" spans="1:12" ht="15" customHeight="1" x14ac:dyDescent="0.25">
      <c r="A17" s="13" t="s">
        <v>18</v>
      </c>
      <c r="B17" s="11" t="s">
        <v>19</v>
      </c>
      <c r="C17" s="11"/>
      <c r="D17" s="11"/>
      <c r="E17" s="23">
        <f>E18</f>
        <v>3156235.24</v>
      </c>
      <c r="F17" s="21"/>
      <c r="G17" s="22"/>
      <c r="L17" s="9"/>
    </row>
    <row r="18" spans="1:12" ht="29.25" customHeight="1" x14ac:dyDescent="0.25">
      <c r="A18" s="15" t="s">
        <v>20</v>
      </c>
      <c r="B18" s="24" t="s">
        <v>21</v>
      </c>
      <c r="C18" s="24"/>
      <c r="D18" s="24"/>
      <c r="E18" s="18">
        <f>1722767.65+'[1]Estado resultado mes julio'!E16</f>
        <v>3156235.24</v>
      </c>
      <c r="F18" s="21"/>
      <c r="G18" s="22"/>
      <c r="I18" s="2">
        <v>-66999974.619999997</v>
      </c>
      <c r="L18" s="9"/>
    </row>
    <row r="19" spans="1:12" ht="15" customHeight="1" x14ac:dyDescent="0.25">
      <c r="A19" s="13" t="s">
        <v>22</v>
      </c>
      <c r="B19" s="25" t="s">
        <v>23</v>
      </c>
      <c r="C19" s="25"/>
      <c r="D19" s="25"/>
      <c r="F19" s="17">
        <f>+E20</f>
        <v>414.8</v>
      </c>
      <c r="G19" s="22"/>
      <c r="I19" s="2">
        <v>-55786225.370000005</v>
      </c>
      <c r="L19" s="9"/>
    </row>
    <row r="20" spans="1:12" ht="15" customHeight="1" x14ac:dyDescent="0.25">
      <c r="A20" s="13" t="s">
        <v>24</v>
      </c>
      <c r="B20" s="25" t="s">
        <v>25</v>
      </c>
      <c r="C20" s="25"/>
      <c r="D20" s="25"/>
      <c r="E20" s="17">
        <f>+E21</f>
        <v>414.8</v>
      </c>
      <c r="F20" s="21"/>
      <c r="G20" s="22"/>
      <c r="I20" s="2">
        <v>-47571477.600000001</v>
      </c>
      <c r="J20" s="2"/>
    </row>
    <row r="21" spans="1:12" ht="15" customHeight="1" x14ac:dyDescent="0.25">
      <c r="A21" s="15" t="s">
        <v>26</v>
      </c>
      <c r="B21" s="24" t="s">
        <v>27</v>
      </c>
      <c r="C21" s="24"/>
      <c r="D21" s="24"/>
      <c r="E21" s="18">
        <f>414+'[1]Estado resultado mes julio'!E19</f>
        <v>414.8</v>
      </c>
      <c r="F21" s="21"/>
      <c r="G21" s="22"/>
      <c r="I21" s="2">
        <v>-28063235</v>
      </c>
      <c r="J21" s="2"/>
    </row>
    <row r="22" spans="1:12" x14ac:dyDescent="0.25">
      <c r="A22" s="15"/>
      <c r="B22" s="26"/>
      <c r="C22" s="27"/>
      <c r="D22" s="21"/>
      <c r="E22" s="21"/>
      <c r="F22" s="12"/>
      <c r="G22" s="28"/>
      <c r="I22" s="2">
        <v>-28063235</v>
      </c>
      <c r="J22" s="9"/>
    </row>
    <row r="23" spans="1:12" x14ac:dyDescent="0.25">
      <c r="A23" s="13">
        <v>5</v>
      </c>
      <c r="B23" s="25" t="s">
        <v>28</v>
      </c>
      <c r="C23" s="25"/>
      <c r="D23" s="25"/>
      <c r="E23" s="23"/>
      <c r="F23" s="12">
        <f>+E24+E195+E192</f>
        <v>-179442666.39000002</v>
      </c>
      <c r="G23" s="28"/>
      <c r="H23" s="29"/>
      <c r="I23" s="2">
        <v>-19178900</v>
      </c>
    </row>
    <row r="24" spans="1:12" x14ac:dyDescent="0.25">
      <c r="A24" s="13">
        <v>5.0999999999999996</v>
      </c>
      <c r="B24" s="11" t="s">
        <v>29</v>
      </c>
      <c r="C24" s="11"/>
      <c r="D24" s="11"/>
      <c r="E24" s="30">
        <f>+E25+E66+E118+E157+E181+E188</f>
        <v>-179371327.74000001</v>
      </c>
      <c r="F24" s="31"/>
      <c r="G24" s="28"/>
      <c r="I24" s="2">
        <v>-19178900</v>
      </c>
    </row>
    <row r="25" spans="1:12" x14ac:dyDescent="0.25">
      <c r="A25" s="13" t="s">
        <v>30</v>
      </c>
      <c r="B25" s="11" t="s">
        <v>31</v>
      </c>
      <c r="C25" s="11"/>
      <c r="D25" s="11"/>
      <c r="E25" s="30">
        <f>+E26+E36+E41+E44+E47</f>
        <v>-139307989.52000001</v>
      </c>
      <c r="F25" s="32"/>
      <c r="G25" s="28"/>
      <c r="H25" s="9"/>
      <c r="I25" s="2">
        <v>0</v>
      </c>
    </row>
    <row r="26" spans="1:12" x14ac:dyDescent="0.25">
      <c r="A26" s="13" t="s">
        <v>32</v>
      </c>
      <c r="B26" s="11" t="s">
        <v>33</v>
      </c>
      <c r="C26" s="11"/>
      <c r="D26" s="11"/>
      <c r="E26" s="30">
        <f>+E27+E29+E32+E34+E35</f>
        <v>-112926084.55000001</v>
      </c>
      <c r="F26" s="32"/>
      <c r="G26" s="28"/>
      <c r="H26" s="9"/>
      <c r="I26" s="2">
        <v>0</v>
      </c>
      <c r="J26" s="2"/>
    </row>
    <row r="27" spans="1:12" x14ac:dyDescent="0.25">
      <c r="A27" s="13" t="s">
        <v>34</v>
      </c>
      <c r="B27" s="11" t="s">
        <v>35</v>
      </c>
      <c r="C27" s="11"/>
      <c r="D27" s="11"/>
      <c r="E27" s="33">
        <f>SUM(E28)</f>
        <v>-65983205</v>
      </c>
      <c r="F27" s="32"/>
      <c r="G27" s="28"/>
      <c r="H27" s="9"/>
      <c r="I27" s="2">
        <v>-329342.59999999998</v>
      </c>
      <c r="J27" s="2"/>
    </row>
    <row r="28" spans="1:12" x14ac:dyDescent="0.25">
      <c r="A28" s="15" t="s">
        <v>36</v>
      </c>
      <c r="B28" s="16" t="s">
        <v>37</v>
      </c>
      <c r="C28" s="16"/>
      <c r="D28" s="16"/>
      <c r="E28" s="34">
        <f>-56582350+'[1]Estado resultado mes julio'!E26</f>
        <v>-65983205</v>
      </c>
      <c r="F28" s="35"/>
      <c r="G28" s="28"/>
      <c r="H28" s="2"/>
      <c r="I28" s="2">
        <v>0</v>
      </c>
      <c r="J28" s="2"/>
    </row>
    <row r="29" spans="1:12" x14ac:dyDescent="0.25">
      <c r="A29" s="13" t="s">
        <v>38</v>
      </c>
      <c r="B29" s="11" t="s">
        <v>39</v>
      </c>
      <c r="C29" s="11"/>
      <c r="D29" s="11"/>
      <c r="E29" s="33">
        <f>SUM(E30:E31)</f>
        <v>-46028100</v>
      </c>
      <c r="F29" s="35"/>
      <c r="G29" s="28"/>
      <c r="H29" s="2"/>
      <c r="I29" s="2">
        <v>-957073.5</v>
      </c>
      <c r="J29" s="2"/>
    </row>
    <row r="30" spans="1:12" x14ac:dyDescent="0.25">
      <c r="A30" s="15" t="s">
        <v>40</v>
      </c>
      <c r="B30" s="36" t="s">
        <v>41</v>
      </c>
      <c r="C30" s="36"/>
      <c r="D30" s="36"/>
      <c r="E30" s="37">
        <f>-39039800+'[1]Estado resultado mes julio'!E28</f>
        <v>-45745100</v>
      </c>
      <c r="F30" s="38"/>
      <c r="G30" s="28"/>
      <c r="H30" s="2"/>
      <c r="I30" s="2">
        <v>0</v>
      </c>
      <c r="J30" s="2"/>
    </row>
    <row r="31" spans="1:12" x14ac:dyDescent="0.25">
      <c r="A31" s="15" t="s">
        <v>42</v>
      </c>
      <c r="B31" s="36" t="s">
        <v>43</v>
      </c>
      <c r="C31" s="36"/>
      <c r="D31" s="36"/>
      <c r="E31" s="37">
        <f>-283000+'[1]Estado resultado mes julio'!E29</f>
        <v>-283000</v>
      </c>
      <c r="F31" s="38"/>
      <c r="G31" s="28"/>
      <c r="H31" s="2"/>
      <c r="J31" s="2"/>
    </row>
    <row r="32" spans="1:12" x14ac:dyDescent="0.25">
      <c r="A32" s="13" t="s">
        <v>44</v>
      </c>
      <c r="B32" s="11" t="s">
        <v>45</v>
      </c>
      <c r="C32" s="11"/>
      <c r="D32" s="11"/>
      <c r="E32" s="39">
        <f>SUM(E33)</f>
        <v>-70000</v>
      </c>
      <c r="F32" s="38"/>
      <c r="G32" s="28"/>
      <c r="H32" s="2"/>
      <c r="I32" s="2">
        <v>-957073.5</v>
      </c>
      <c r="J32" s="2"/>
    </row>
    <row r="33" spans="1:10" x14ac:dyDescent="0.25">
      <c r="A33" s="15" t="s">
        <v>46</v>
      </c>
      <c r="B33" s="16" t="s">
        <v>47</v>
      </c>
      <c r="C33" s="16"/>
      <c r="D33" s="16"/>
      <c r="E33" s="37">
        <f>+'[1]Estado resultado mes julio'!E31</f>
        <v>-70000</v>
      </c>
      <c r="F33" s="38"/>
      <c r="G33" s="28"/>
      <c r="H33" s="2"/>
      <c r="I33" s="2">
        <v>-957073.5</v>
      </c>
      <c r="J33" s="2"/>
    </row>
    <row r="34" spans="1:10" x14ac:dyDescent="0.25">
      <c r="A34" s="13" t="s">
        <v>48</v>
      </c>
      <c r="B34" s="11" t="s">
        <v>49</v>
      </c>
      <c r="C34" s="11"/>
      <c r="D34" s="11"/>
      <c r="E34" s="39">
        <f>-638685.2+'[1]Estado resultado mes julio'!E32</f>
        <v>-692218.39999999991</v>
      </c>
      <c r="F34" s="38"/>
      <c r="G34" s="28"/>
      <c r="H34" s="2"/>
      <c r="I34" s="2">
        <v>0</v>
      </c>
      <c r="J34" s="2"/>
    </row>
    <row r="35" spans="1:10" x14ac:dyDescent="0.25">
      <c r="A35" s="13" t="s">
        <v>50</v>
      </c>
      <c r="B35" s="11" t="s">
        <v>51</v>
      </c>
      <c r="C35" s="11"/>
      <c r="D35" s="11"/>
      <c r="E35" s="37">
        <v>-152561.15</v>
      </c>
      <c r="F35" s="38"/>
      <c r="G35" s="28"/>
      <c r="H35" s="2"/>
      <c r="I35" s="2">
        <v>0</v>
      </c>
      <c r="J35" s="2"/>
    </row>
    <row r="36" spans="1:10" x14ac:dyDescent="0.25">
      <c r="A36" s="13" t="s">
        <v>52</v>
      </c>
      <c r="B36" s="11" t="s">
        <v>53</v>
      </c>
      <c r="C36" s="11"/>
      <c r="D36" s="11"/>
      <c r="E36" s="39">
        <f>+E37+E38</f>
        <v>-8735328.0999999996</v>
      </c>
      <c r="F36" s="38"/>
      <c r="G36" s="28"/>
      <c r="H36" s="2"/>
      <c r="J36" s="40"/>
    </row>
    <row r="37" spans="1:10" x14ac:dyDescent="0.25">
      <c r="A37" s="15" t="s">
        <v>54</v>
      </c>
      <c r="B37" s="16" t="s">
        <v>55</v>
      </c>
      <c r="C37" s="16"/>
      <c r="D37" s="16"/>
      <c r="E37" s="37">
        <f>+'[2]Estado resultado mes febrero'!E34</f>
        <v>0</v>
      </c>
      <c r="F37" s="38"/>
      <c r="G37" s="28"/>
      <c r="H37" s="2"/>
      <c r="I37" s="2">
        <v>0</v>
      </c>
    </row>
    <row r="38" spans="1:10" x14ac:dyDescent="0.25">
      <c r="A38" s="13" t="s">
        <v>56</v>
      </c>
      <c r="B38" s="11" t="s">
        <v>57</v>
      </c>
      <c r="C38" s="11"/>
      <c r="D38" s="11"/>
      <c r="E38" s="41">
        <f>SUM(E39:E40)</f>
        <v>-8735328.0999999996</v>
      </c>
      <c r="F38" s="42"/>
      <c r="G38" s="28"/>
      <c r="H38" s="2"/>
    </row>
    <row r="39" spans="1:10" x14ac:dyDescent="0.25">
      <c r="A39" s="15" t="s">
        <v>58</v>
      </c>
      <c r="B39" s="16" t="s">
        <v>59</v>
      </c>
      <c r="C39" s="16"/>
      <c r="D39" s="16"/>
      <c r="E39" s="37">
        <f>-1947147+'[1]Estado resultado mes julio'!E37</f>
        <v>-2277171.5</v>
      </c>
      <c r="F39" s="32"/>
      <c r="G39" s="28"/>
      <c r="H39" s="2"/>
      <c r="I39" s="2">
        <v>-7257674.2700000005</v>
      </c>
    </row>
    <row r="40" spans="1:10" x14ac:dyDescent="0.25">
      <c r="A40" s="15" t="s">
        <v>60</v>
      </c>
      <c r="B40" s="16" t="s">
        <v>61</v>
      </c>
      <c r="C40" s="16"/>
      <c r="D40" s="16"/>
      <c r="E40" s="37">
        <v>-6458156.5999999996</v>
      </c>
      <c r="F40" s="32"/>
      <c r="G40" s="28"/>
      <c r="H40" s="2"/>
    </row>
    <row r="41" spans="1:10" x14ac:dyDescent="0.25">
      <c r="A41" s="13" t="s">
        <v>62</v>
      </c>
      <c r="B41" s="11" t="s">
        <v>63</v>
      </c>
      <c r="C41" s="11"/>
      <c r="D41" s="11"/>
      <c r="E41" s="39">
        <f>+E42</f>
        <v>0</v>
      </c>
      <c r="F41" s="32"/>
      <c r="G41" s="28"/>
      <c r="H41" s="2"/>
      <c r="I41" s="2">
        <v>-3360344.44</v>
      </c>
    </row>
    <row r="42" spans="1:10" x14ac:dyDescent="0.25">
      <c r="A42" s="13" t="s">
        <v>64</v>
      </c>
      <c r="B42" s="11" t="s">
        <v>65</v>
      </c>
      <c r="C42" s="11"/>
      <c r="D42" s="11"/>
      <c r="E42" s="37">
        <f>SUM(E43)</f>
        <v>0</v>
      </c>
      <c r="F42" s="32"/>
      <c r="G42" s="28"/>
      <c r="H42" s="2"/>
      <c r="I42" s="2">
        <v>-3377574.9699999997</v>
      </c>
    </row>
    <row r="43" spans="1:10" x14ac:dyDescent="0.25">
      <c r="A43" s="15" t="s">
        <v>66</v>
      </c>
      <c r="B43" s="16" t="s">
        <v>67</v>
      </c>
      <c r="C43" s="16"/>
      <c r="D43" s="16"/>
      <c r="E43" s="37"/>
      <c r="F43" s="32"/>
      <c r="G43" s="28"/>
      <c r="H43" s="2"/>
      <c r="I43" s="2">
        <v>-519754.86</v>
      </c>
    </row>
    <row r="44" spans="1:10" x14ac:dyDescent="0.25">
      <c r="A44" s="13" t="s">
        <v>68</v>
      </c>
      <c r="B44" s="11" t="s">
        <v>69</v>
      </c>
      <c r="C44" s="11"/>
      <c r="D44" s="11"/>
      <c r="E44" s="39">
        <f>SUM(E45:E46)</f>
        <v>-480193.8</v>
      </c>
      <c r="F44" s="32"/>
      <c r="G44" s="28"/>
      <c r="H44" s="2"/>
    </row>
    <row r="45" spans="1:10" x14ac:dyDescent="0.25">
      <c r="A45" s="15" t="s">
        <v>70</v>
      </c>
      <c r="B45" s="16" t="s">
        <v>71</v>
      </c>
      <c r="C45" s="16"/>
      <c r="D45" s="16"/>
      <c r="E45" s="37">
        <v>-117688.05</v>
      </c>
      <c r="F45" s="32"/>
      <c r="G45" s="28"/>
      <c r="H45" s="2"/>
    </row>
    <row r="46" spans="1:10" x14ac:dyDescent="0.25">
      <c r="A46" s="15" t="s">
        <v>72</v>
      </c>
      <c r="B46" s="16" t="s">
        <v>73</v>
      </c>
      <c r="C46" s="16"/>
      <c r="D46" s="16"/>
      <c r="E46" s="37">
        <f>-207175.8+'[1]Estado resultado mes julio'!E44</f>
        <v>-362505.75</v>
      </c>
      <c r="F46" s="32"/>
      <c r="G46" s="28"/>
      <c r="H46" s="2"/>
    </row>
    <row r="47" spans="1:10" x14ac:dyDescent="0.25">
      <c r="A47" s="13" t="s">
        <v>74</v>
      </c>
      <c r="B47" s="11" t="s">
        <v>75</v>
      </c>
      <c r="C47" s="11"/>
      <c r="D47" s="11"/>
      <c r="E47" s="43">
        <f>SUM(E48:E50)</f>
        <v>-17166383.07</v>
      </c>
      <c r="F47" s="32"/>
      <c r="G47" s="28"/>
      <c r="H47" s="2"/>
    </row>
    <row r="48" spans="1:10" x14ac:dyDescent="0.25">
      <c r="A48" s="15" t="s">
        <v>76</v>
      </c>
      <c r="B48" s="16" t="s">
        <v>77</v>
      </c>
      <c r="C48" s="16"/>
      <c r="D48" s="16"/>
      <c r="E48" s="44">
        <f>-6801154.02+'[1]Estado resultado mes julio'!E46</f>
        <v>-7947834.8599999994</v>
      </c>
      <c r="F48" s="32"/>
      <c r="G48" s="28"/>
      <c r="H48" s="2"/>
    </row>
    <row r="49" spans="1:9" x14ac:dyDescent="0.25">
      <c r="A49" s="15" t="s">
        <v>78</v>
      </c>
      <c r="B49" s="16" t="s">
        <v>79</v>
      </c>
      <c r="C49" s="16"/>
      <c r="D49" s="16"/>
      <c r="E49" s="44">
        <f>-6835253.91+'[1]Estado resultado mes julio'!E47</f>
        <v>-7987561.79</v>
      </c>
      <c r="F49" s="32"/>
      <c r="G49" s="28"/>
      <c r="H49" s="2"/>
    </row>
    <row r="50" spans="1:9" x14ac:dyDescent="0.25">
      <c r="A50" s="15" t="s">
        <v>80</v>
      </c>
      <c r="B50" s="16" t="s">
        <v>81</v>
      </c>
      <c r="C50" s="16"/>
      <c r="D50" s="16"/>
      <c r="E50" s="44">
        <f>-1053305.8+'[1]Estado resultado mes julio'!E48</f>
        <v>-1230986.42</v>
      </c>
      <c r="F50" s="32"/>
      <c r="G50" s="28"/>
      <c r="H50" s="2"/>
    </row>
    <row r="51" spans="1:9" ht="15" hidden="1" customHeight="1" x14ac:dyDescent="0.25">
      <c r="A51" s="13"/>
      <c r="B51" s="45"/>
      <c r="C51" s="45"/>
      <c r="D51" s="45"/>
      <c r="E51" s="44"/>
      <c r="F51" s="32"/>
      <c r="G51" s="28"/>
      <c r="H51" s="2"/>
    </row>
    <row r="52" spans="1:9" ht="15" hidden="1" customHeight="1" x14ac:dyDescent="0.25">
      <c r="A52" s="13"/>
      <c r="B52" s="45"/>
      <c r="C52" s="45"/>
      <c r="D52" s="45"/>
      <c r="E52" s="44"/>
      <c r="F52" s="32"/>
      <c r="G52" s="28"/>
      <c r="H52" s="2"/>
    </row>
    <row r="53" spans="1:9" ht="16.5" hidden="1" customHeight="1" x14ac:dyDescent="0.25">
      <c r="A53" s="13"/>
      <c r="B53" s="45"/>
      <c r="C53" s="45"/>
      <c r="D53" s="45"/>
      <c r="E53" s="44"/>
      <c r="F53" s="32"/>
      <c r="G53" s="28"/>
      <c r="H53" s="2"/>
    </row>
    <row r="54" spans="1:9" ht="15" hidden="1" customHeight="1" x14ac:dyDescent="0.25">
      <c r="A54" s="13"/>
      <c r="B54" s="45"/>
      <c r="C54" s="45"/>
      <c r="D54" s="45"/>
      <c r="E54" s="44"/>
      <c r="F54" s="32"/>
      <c r="G54" s="28"/>
      <c r="H54" s="2"/>
    </row>
    <row r="55" spans="1:9" ht="16.5" hidden="1" customHeight="1" x14ac:dyDescent="0.25">
      <c r="A55" s="13"/>
      <c r="B55" s="45"/>
      <c r="C55" s="45"/>
      <c r="D55" s="45"/>
      <c r="E55" s="44"/>
      <c r="F55" s="32"/>
      <c r="G55" s="28"/>
      <c r="H55" s="2"/>
    </row>
    <row r="56" spans="1:9" ht="15" hidden="1" customHeight="1" x14ac:dyDescent="0.25">
      <c r="A56" s="13"/>
      <c r="B56" s="45"/>
      <c r="C56" s="45"/>
      <c r="D56" s="45"/>
      <c r="E56" s="44"/>
      <c r="F56" s="32"/>
      <c r="G56" s="28"/>
      <c r="H56" s="2"/>
    </row>
    <row r="57" spans="1:9" ht="15" hidden="1" customHeight="1" x14ac:dyDescent="0.25">
      <c r="A57" s="13"/>
      <c r="B57" s="45"/>
      <c r="C57" s="45"/>
      <c r="D57" s="45"/>
      <c r="E57" s="44"/>
      <c r="F57" s="32"/>
      <c r="G57" s="28"/>
      <c r="H57" s="2"/>
    </row>
    <row r="58" spans="1:9" ht="15" hidden="1" customHeight="1" x14ac:dyDescent="0.25">
      <c r="A58" s="13"/>
      <c r="B58" s="45"/>
      <c r="C58" s="45"/>
      <c r="D58" s="45"/>
      <c r="E58" s="44"/>
      <c r="F58" s="32"/>
      <c r="G58" s="28"/>
      <c r="H58" s="2"/>
    </row>
    <row r="59" spans="1:9" ht="15" hidden="1" customHeight="1" x14ac:dyDescent="0.25">
      <c r="A59" s="13"/>
      <c r="B59" s="45"/>
      <c r="C59" s="45"/>
      <c r="D59" s="45"/>
      <c r="E59" s="44"/>
      <c r="F59" s="32"/>
      <c r="G59" s="28"/>
      <c r="H59" s="2"/>
      <c r="I59" s="2">
        <v>-5003562.08</v>
      </c>
    </row>
    <row r="60" spans="1:9" ht="15" hidden="1" customHeight="1" x14ac:dyDescent="0.25">
      <c r="A60" s="13"/>
      <c r="B60" s="45"/>
      <c r="C60" s="45"/>
      <c r="D60" s="45"/>
      <c r="E60" s="44"/>
      <c r="F60" s="32"/>
      <c r="G60" s="28"/>
      <c r="H60" s="2"/>
      <c r="I60" s="2">
        <v>-1996089.69</v>
      </c>
    </row>
    <row r="61" spans="1:9" ht="15" hidden="1" customHeight="1" x14ac:dyDescent="0.25">
      <c r="A61" s="13"/>
      <c r="B61" s="45"/>
      <c r="C61" s="45"/>
      <c r="D61" s="45"/>
      <c r="E61" s="44"/>
      <c r="F61" s="32"/>
      <c r="G61" s="28"/>
      <c r="H61" s="2"/>
      <c r="I61" s="2">
        <v>-497397.68</v>
      </c>
    </row>
    <row r="62" spans="1:9" ht="15" hidden="1" customHeight="1" x14ac:dyDescent="0.25">
      <c r="A62" s="13"/>
      <c r="B62" s="45"/>
      <c r="C62" s="45"/>
      <c r="D62" s="45"/>
      <c r="E62" s="44"/>
      <c r="F62" s="32"/>
      <c r="G62" s="28"/>
      <c r="H62" s="2"/>
      <c r="I62" s="2">
        <v>-599138.1</v>
      </c>
    </row>
    <row r="63" spans="1:9" ht="15" hidden="1" customHeight="1" x14ac:dyDescent="0.25">
      <c r="A63" s="13"/>
      <c r="B63" s="45"/>
      <c r="C63" s="45"/>
      <c r="D63" s="45"/>
      <c r="E63" s="44"/>
      <c r="F63" s="32"/>
      <c r="G63" s="28"/>
      <c r="H63" s="2"/>
      <c r="I63" s="2">
        <v>-837958.90999999992</v>
      </c>
    </row>
    <row r="64" spans="1:9" ht="15" hidden="1" customHeight="1" x14ac:dyDescent="0.25">
      <c r="A64" s="13"/>
      <c r="B64" s="45"/>
      <c r="C64" s="45"/>
      <c r="D64" s="45"/>
      <c r="E64" s="44"/>
      <c r="F64" s="32"/>
      <c r="G64" s="28"/>
      <c r="H64" s="2"/>
      <c r="I64" s="2">
        <v>-15210</v>
      </c>
    </row>
    <row r="65" spans="1:9" x14ac:dyDescent="0.25">
      <c r="A65" s="13"/>
      <c r="B65" s="45"/>
      <c r="C65" s="45"/>
      <c r="D65" s="45"/>
      <c r="E65" s="44"/>
      <c r="F65" s="32"/>
      <c r="G65" s="28"/>
      <c r="H65" s="2"/>
      <c r="I65" s="2">
        <v>-46385</v>
      </c>
    </row>
    <row r="66" spans="1:9" ht="15" customHeight="1" x14ac:dyDescent="0.25">
      <c r="A66" s="13" t="s">
        <v>82</v>
      </c>
      <c r="B66" s="11" t="s">
        <v>83</v>
      </c>
      <c r="C66" s="11"/>
      <c r="D66" s="11"/>
      <c r="E66" s="43">
        <f>+E67+E73+E76+E79+E84+E87+E91+E98+E106+E109+E94+E115+E111</f>
        <v>-23787013.150000002</v>
      </c>
      <c r="F66" s="32"/>
      <c r="G66" s="28"/>
      <c r="H66" s="2"/>
      <c r="I66" s="2">
        <v>-119500</v>
      </c>
    </row>
    <row r="67" spans="1:9" x14ac:dyDescent="0.25">
      <c r="A67" s="13" t="s">
        <v>84</v>
      </c>
      <c r="B67" s="11" t="s">
        <v>85</v>
      </c>
      <c r="C67" s="11"/>
      <c r="D67" s="11"/>
      <c r="E67" s="43">
        <f>SUM(E68:E72)</f>
        <v>-5576531.3300000001</v>
      </c>
      <c r="F67" s="38"/>
      <c r="G67" s="46"/>
      <c r="H67" s="9"/>
      <c r="I67" s="2">
        <v>-119500</v>
      </c>
    </row>
    <row r="68" spans="1:9" ht="15" customHeight="1" x14ac:dyDescent="0.25">
      <c r="A68" s="15" t="s">
        <v>86</v>
      </c>
      <c r="B68" s="24" t="s">
        <v>87</v>
      </c>
      <c r="C68" s="24"/>
      <c r="D68" s="24"/>
      <c r="E68" s="37">
        <f>-1064198.95+'[1]Estado resultado mes julio'!E52</f>
        <v>-1232497.78</v>
      </c>
      <c r="F68" s="47"/>
      <c r="G68" s="28"/>
      <c r="I68" s="2">
        <v>-727086.86</v>
      </c>
    </row>
    <row r="69" spans="1:9" x14ac:dyDescent="0.25">
      <c r="A69" s="15" t="s">
        <v>88</v>
      </c>
      <c r="B69" s="24" t="s">
        <v>89</v>
      </c>
      <c r="C69" s="24"/>
      <c r="D69" s="24"/>
      <c r="E69" s="37">
        <f>-1399623.2+'[1]Estado resultado mes julio'!E53</f>
        <v>-1661642.69</v>
      </c>
      <c r="F69" s="47"/>
      <c r="G69" s="28"/>
      <c r="I69" s="2">
        <v>-314592.5</v>
      </c>
    </row>
    <row r="70" spans="1:9" ht="15" customHeight="1" x14ac:dyDescent="0.25">
      <c r="A70" s="15" t="s">
        <v>90</v>
      </c>
      <c r="B70" s="24" t="s">
        <v>91</v>
      </c>
      <c r="C70" s="24"/>
      <c r="D70" s="24"/>
      <c r="E70" s="37">
        <f>-2102369.04+'[1]Estado resultado mes julio'!E54</f>
        <v>-2563634.86</v>
      </c>
      <c r="F70" s="47"/>
      <c r="G70" s="28"/>
      <c r="I70" s="2">
        <v>-412494.36</v>
      </c>
    </row>
    <row r="71" spans="1:9" ht="15" customHeight="1" x14ac:dyDescent="0.25">
      <c r="A71" s="15" t="s">
        <v>92</v>
      </c>
      <c r="B71" s="24" t="s">
        <v>93</v>
      </c>
      <c r="C71" s="24"/>
      <c r="D71" s="24"/>
      <c r="E71" s="37">
        <v>-15210</v>
      </c>
      <c r="F71" s="47"/>
      <c r="G71" s="28"/>
      <c r="I71" s="2">
        <v>-234907</v>
      </c>
    </row>
    <row r="72" spans="1:9" ht="25.5" customHeight="1" x14ac:dyDescent="0.25">
      <c r="A72" s="15" t="s">
        <v>94</v>
      </c>
      <c r="B72" s="24" t="s">
        <v>95</v>
      </c>
      <c r="C72" s="24"/>
      <c r="D72" s="24"/>
      <c r="E72" s="37">
        <f>-94839+'[1]Estado resultado mes julio'!E56</f>
        <v>-103546</v>
      </c>
      <c r="F72" s="47"/>
      <c r="G72" s="28"/>
      <c r="I72" s="2">
        <v>0</v>
      </c>
    </row>
    <row r="73" spans="1:9" ht="15" customHeight="1" x14ac:dyDescent="0.25">
      <c r="A73" s="13" t="s">
        <v>96</v>
      </c>
      <c r="B73" s="25" t="s">
        <v>97</v>
      </c>
      <c r="C73" s="25"/>
      <c r="D73" s="25"/>
      <c r="E73" s="39">
        <f>SUM(E74:E75)</f>
        <v>-347635.51</v>
      </c>
      <c r="F73" s="32"/>
      <c r="G73" s="28"/>
      <c r="I73" s="2">
        <v>-234907</v>
      </c>
    </row>
    <row r="74" spans="1:9" x14ac:dyDescent="0.25">
      <c r="A74" s="15" t="s">
        <v>98</v>
      </c>
      <c r="B74" s="16" t="s">
        <v>99</v>
      </c>
      <c r="C74" s="16"/>
      <c r="D74" s="16"/>
      <c r="E74" s="48">
        <f>-289086.51+'[1]Estado resultado mes julio'!E58</f>
        <v>-342186.51</v>
      </c>
      <c r="F74" s="38"/>
      <c r="G74" s="28"/>
      <c r="I74" s="2">
        <v>0</v>
      </c>
    </row>
    <row r="75" spans="1:9" x14ac:dyDescent="0.25">
      <c r="A75" s="15" t="s">
        <v>100</v>
      </c>
      <c r="B75" s="16" t="s">
        <v>101</v>
      </c>
      <c r="C75" s="16"/>
      <c r="D75" s="16"/>
      <c r="E75" s="48">
        <v>-5449</v>
      </c>
      <c r="F75" s="38"/>
      <c r="G75" s="28"/>
    </row>
    <row r="76" spans="1:9" x14ac:dyDescent="0.25">
      <c r="A76" s="13" t="s">
        <v>102</v>
      </c>
      <c r="B76" s="11" t="s">
        <v>103</v>
      </c>
      <c r="C76" s="11"/>
      <c r="D76" s="11"/>
      <c r="E76" s="39">
        <f>SUM(E77:E78)</f>
        <v>-2660601.9999999995</v>
      </c>
      <c r="F76" s="38"/>
      <c r="G76" s="28"/>
      <c r="I76" s="2">
        <v>-440000</v>
      </c>
    </row>
    <row r="77" spans="1:9" x14ac:dyDescent="0.25">
      <c r="A77" s="15" t="s">
        <v>104</v>
      </c>
      <c r="B77" s="16" t="s">
        <v>105</v>
      </c>
      <c r="C77" s="16"/>
      <c r="D77" s="16"/>
      <c r="E77" s="37">
        <f>-1720123.14+'[1]Estado resultado mes julio'!E61</f>
        <v>-2248107.6399999997</v>
      </c>
      <c r="F77" s="38"/>
      <c r="G77" s="28"/>
      <c r="I77" s="2">
        <v>-440000</v>
      </c>
    </row>
    <row r="78" spans="1:9" ht="15" customHeight="1" x14ac:dyDescent="0.25">
      <c r="A78" s="15" t="s">
        <v>106</v>
      </c>
      <c r="B78" s="49" t="s">
        <v>107</v>
      </c>
      <c r="C78" s="49"/>
      <c r="D78" s="49"/>
      <c r="E78" s="37">
        <v>-412494.36</v>
      </c>
      <c r="F78" s="38"/>
      <c r="G78" s="28"/>
      <c r="I78" s="2">
        <v>-440000</v>
      </c>
    </row>
    <row r="79" spans="1:9" x14ac:dyDescent="0.25">
      <c r="A79" s="13" t="s">
        <v>108</v>
      </c>
      <c r="B79" s="11" t="s">
        <v>109</v>
      </c>
      <c r="C79" s="11"/>
      <c r="D79" s="11"/>
      <c r="E79" s="39">
        <f>SUM(E80:E83)</f>
        <v>-683447</v>
      </c>
      <c r="F79" s="38"/>
      <c r="G79" s="28"/>
      <c r="I79" s="2">
        <v>-788853.77</v>
      </c>
    </row>
    <row r="80" spans="1:9" ht="15" customHeight="1" x14ac:dyDescent="0.25">
      <c r="A80" s="15" t="s">
        <v>110</v>
      </c>
      <c r="B80" s="16" t="s">
        <v>111</v>
      </c>
      <c r="C80" s="16"/>
      <c r="D80" s="16"/>
      <c r="E80" s="37">
        <f>-102800+'[1]Estado resultado mes julio'!E64</f>
        <v>-219400</v>
      </c>
      <c r="F80" s="38"/>
      <c r="G80" s="28"/>
      <c r="I80" s="2">
        <v>-400397.2</v>
      </c>
    </row>
    <row r="81" spans="1:9" ht="15" customHeight="1" x14ac:dyDescent="0.25">
      <c r="A81" s="15" t="s">
        <v>112</v>
      </c>
      <c r="B81" s="16" t="s">
        <v>113</v>
      </c>
      <c r="C81" s="16"/>
      <c r="D81" s="16"/>
      <c r="E81" s="37">
        <v>-228500</v>
      </c>
      <c r="F81" s="38"/>
      <c r="G81" s="28"/>
    </row>
    <row r="82" spans="1:9" ht="15.75" customHeight="1" x14ac:dyDescent="0.25">
      <c r="A82" s="15" t="s">
        <v>114</v>
      </c>
      <c r="B82" s="16" t="s">
        <v>115</v>
      </c>
      <c r="C82" s="16"/>
      <c r="D82" s="16"/>
      <c r="E82" s="37">
        <v>-235547</v>
      </c>
      <c r="F82" s="38"/>
      <c r="G82" s="28"/>
      <c r="I82" s="2">
        <v>0</v>
      </c>
    </row>
    <row r="83" spans="1:9" ht="15.75" customHeight="1" x14ac:dyDescent="0.25">
      <c r="A83" s="15" t="s">
        <v>116</v>
      </c>
      <c r="B83" s="16" t="s">
        <v>117</v>
      </c>
      <c r="C83" s="16"/>
      <c r="D83" s="16"/>
      <c r="E83" s="37">
        <v>0</v>
      </c>
      <c r="F83" s="38"/>
      <c r="G83" s="28"/>
      <c r="I83" s="2">
        <v>-388456.56999999995</v>
      </c>
    </row>
    <row r="84" spans="1:9" ht="15.75" customHeight="1" x14ac:dyDescent="0.25">
      <c r="A84" s="13" t="s">
        <v>118</v>
      </c>
      <c r="B84" s="11" t="s">
        <v>119</v>
      </c>
      <c r="C84" s="11"/>
      <c r="D84" s="11"/>
      <c r="E84" s="39">
        <f>+E85</f>
        <v>-1755229.9500000002</v>
      </c>
      <c r="F84" s="38"/>
      <c r="G84" s="28"/>
      <c r="I84" s="2">
        <v>-54052.51</v>
      </c>
    </row>
    <row r="85" spans="1:9" ht="15.75" customHeight="1" x14ac:dyDescent="0.25">
      <c r="A85" s="13" t="s">
        <v>120</v>
      </c>
      <c r="B85" s="11" t="s">
        <v>121</v>
      </c>
      <c r="C85" s="11"/>
      <c r="D85" s="11"/>
      <c r="E85" s="39">
        <f>SUM(E86)</f>
        <v>-1755229.9500000002</v>
      </c>
      <c r="F85" s="38"/>
      <c r="G85" s="28"/>
      <c r="I85" s="2">
        <v>-54052.51</v>
      </c>
    </row>
    <row r="86" spans="1:9" ht="15.75" customHeight="1" x14ac:dyDescent="0.25">
      <c r="A86" s="15" t="s">
        <v>122</v>
      </c>
      <c r="B86" s="16" t="s">
        <v>123</v>
      </c>
      <c r="C86" s="16"/>
      <c r="D86" s="16"/>
      <c r="E86" s="37">
        <f>-1233365.33+'[1]Estado resultado mes julio'!E69</f>
        <v>-1755229.9500000002</v>
      </c>
      <c r="F86" s="38"/>
      <c r="G86" s="28"/>
      <c r="I86" s="2">
        <v>-54052.51</v>
      </c>
    </row>
    <row r="87" spans="1:9" ht="15.75" customHeight="1" x14ac:dyDescent="0.25">
      <c r="A87" s="13" t="s">
        <v>124</v>
      </c>
      <c r="B87" s="11" t="s">
        <v>125</v>
      </c>
      <c r="C87" s="11"/>
      <c r="D87" s="11"/>
      <c r="E87" s="39">
        <f>SUM(E88:E90)</f>
        <v>-1340801.3</v>
      </c>
      <c r="F87" s="38"/>
      <c r="G87" s="28"/>
      <c r="I87" s="2">
        <v>-48276.25</v>
      </c>
    </row>
    <row r="88" spans="1:9" ht="15.75" customHeight="1" x14ac:dyDescent="0.25">
      <c r="A88" s="15" t="s">
        <v>126</v>
      </c>
      <c r="B88" s="16" t="s">
        <v>127</v>
      </c>
      <c r="C88" s="16"/>
      <c r="D88" s="16"/>
      <c r="E88" s="37">
        <v>-400397.2</v>
      </c>
      <c r="F88" s="38"/>
      <c r="G88" s="28"/>
      <c r="I88" s="2">
        <v>-48276.25</v>
      </c>
    </row>
    <row r="89" spans="1:9" ht="15.75" customHeight="1" x14ac:dyDescent="0.25">
      <c r="A89" s="15" t="s">
        <v>128</v>
      </c>
      <c r="B89" s="16" t="s">
        <v>129</v>
      </c>
      <c r="C89" s="16"/>
      <c r="D89" s="16"/>
      <c r="E89" s="37">
        <v>0</v>
      </c>
      <c r="F89" s="38"/>
      <c r="G89" s="28"/>
      <c r="I89" s="2">
        <v>-290046</v>
      </c>
    </row>
    <row r="90" spans="1:9" ht="29.25" customHeight="1" x14ac:dyDescent="0.25">
      <c r="A90" s="15" t="s">
        <v>130</v>
      </c>
      <c r="B90" s="16" t="s">
        <v>131</v>
      </c>
      <c r="C90" s="16"/>
      <c r="D90" s="16"/>
      <c r="E90" s="37">
        <f>-799569.23+'[1]Estado resultado mes julio'!E74</f>
        <v>-940404.1</v>
      </c>
      <c r="F90" s="38"/>
      <c r="G90" s="28"/>
      <c r="I90" s="2">
        <v>0</v>
      </c>
    </row>
    <row r="91" spans="1:9" ht="27.75" customHeight="1" x14ac:dyDescent="0.25">
      <c r="A91" s="13" t="s">
        <v>132</v>
      </c>
      <c r="B91" s="25" t="s">
        <v>133</v>
      </c>
      <c r="C91" s="25"/>
      <c r="D91" s="25"/>
      <c r="E91" s="39">
        <f>SUM(E92)</f>
        <v>-236712.34999999998</v>
      </c>
      <c r="F91" s="38"/>
      <c r="G91" s="28"/>
      <c r="I91" s="2">
        <v>0</v>
      </c>
    </row>
    <row r="92" spans="1:9" ht="15.75" customHeight="1" x14ac:dyDescent="0.25">
      <c r="A92" s="13" t="s">
        <v>134</v>
      </c>
      <c r="B92" s="11" t="s">
        <v>135</v>
      </c>
      <c r="C92" s="11"/>
      <c r="D92" s="11"/>
      <c r="E92" s="39">
        <f>+E93</f>
        <v>-236712.34999999998</v>
      </c>
      <c r="F92" s="38"/>
      <c r="G92" s="28"/>
      <c r="I92" s="2">
        <v>0</v>
      </c>
    </row>
    <row r="93" spans="1:9" ht="15.75" customHeight="1" x14ac:dyDescent="0.25">
      <c r="A93" s="15" t="s">
        <v>136</v>
      </c>
      <c r="B93" s="16" t="s">
        <v>137</v>
      </c>
      <c r="C93" s="16"/>
      <c r="D93" s="16"/>
      <c r="E93" s="37">
        <f>-204212.36+'[1]Estado resultado mes julio'!E77</f>
        <v>-236712.34999999998</v>
      </c>
      <c r="F93" s="38"/>
      <c r="G93" s="28"/>
      <c r="I93" s="2">
        <v>-196000</v>
      </c>
    </row>
    <row r="94" spans="1:9" ht="15.75" customHeight="1" x14ac:dyDescent="0.25">
      <c r="A94" s="13" t="s">
        <v>138</v>
      </c>
      <c r="B94" s="11" t="s">
        <v>139</v>
      </c>
      <c r="C94" s="11"/>
      <c r="D94" s="11"/>
      <c r="E94" s="39">
        <f>SUM(E95:E97)</f>
        <v>-1157073.3700000001</v>
      </c>
      <c r="F94" s="38"/>
      <c r="G94" s="28"/>
      <c r="I94" s="2">
        <v>0</v>
      </c>
    </row>
    <row r="95" spans="1:9" ht="29.25" customHeight="1" x14ac:dyDescent="0.25">
      <c r="A95" s="15" t="s">
        <v>140</v>
      </c>
      <c r="B95" s="24" t="s">
        <v>141</v>
      </c>
      <c r="C95" s="24"/>
      <c r="D95" s="24"/>
      <c r="E95" s="37">
        <f>-124793.27+'[1]Estado resultado mes julio'!E79</f>
        <v>-654517.88</v>
      </c>
      <c r="F95" s="38"/>
      <c r="G95" s="28"/>
      <c r="I95" s="2">
        <v>0</v>
      </c>
    </row>
    <row r="96" spans="1:9" ht="28.5" customHeight="1" x14ac:dyDescent="0.25">
      <c r="A96" s="15" t="s">
        <v>142</v>
      </c>
      <c r="B96" s="24" t="s">
        <v>143</v>
      </c>
      <c r="C96" s="24"/>
      <c r="D96" s="24"/>
      <c r="E96" s="37">
        <v>-502105.49</v>
      </c>
      <c r="F96" s="38"/>
      <c r="G96" s="28"/>
      <c r="I96" s="2">
        <v>-94046</v>
      </c>
    </row>
    <row r="97" spans="1:9" ht="15.75" customHeight="1" x14ac:dyDescent="0.25">
      <c r="A97" s="15" t="s">
        <v>144</v>
      </c>
      <c r="B97" s="24" t="s">
        <v>145</v>
      </c>
      <c r="C97" s="24"/>
      <c r="D97" s="24"/>
      <c r="E97" s="37">
        <v>-450</v>
      </c>
      <c r="F97" s="50"/>
      <c r="G97" s="28"/>
      <c r="I97" s="2">
        <v>0</v>
      </c>
    </row>
    <row r="98" spans="1:9" ht="15.75" customHeight="1" x14ac:dyDescent="0.25">
      <c r="A98" s="13" t="s">
        <v>146</v>
      </c>
      <c r="B98" s="11" t="s">
        <v>147</v>
      </c>
      <c r="C98" s="11"/>
      <c r="D98" s="11"/>
      <c r="E98" s="39">
        <f>SUM(E99:E105)</f>
        <v>-524045.99</v>
      </c>
      <c r="F98" s="38"/>
      <c r="G98" s="28"/>
      <c r="I98" s="2">
        <v>0</v>
      </c>
    </row>
    <row r="99" spans="1:9" ht="15.75" customHeight="1" x14ac:dyDescent="0.25">
      <c r="A99" s="15" t="s">
        <v>148</v>
      </c>
      <c r="B99" s="24" t="s">
        <v>149</v>
      </c>
      <c r="C99" s="24"/>
      <c r="D99" s="24"/>
      <c r="E99" s="37">
        <v>0</v>
      </c>
      <c r="F99" s="38"/>
      <c r="G99" s="28"/>
      <c r="I99" s="2">
        <v>0</v>
      </c>
    </row>
    <row r="100" spans="1:9" ht="15.75" customHeight="1" x14ac:dyDescent="0.25">
      <c r="A100" s="15" t="s">
        <v>150</v>
      </c>
      <c r="B100" s="16" t="s">
        <v>151</v>
      </c>
      <c r="C100" s="16"/>
      <c r="D100" s="16"/>
      <c r="E100" s="37">
        <v>0</v>
      </c>
      <c r="F100" s="38"/>
      <c r="G100" s="28"/>
      <c r="I100" s="2">
        <v>0</v>
      </c>
    </row>
    <row r="101" spans="1:9" ht="15.75" customHeight="1" x14ac:dyDescent="0.25">
      <c r="A101" s="15" t="s">
        <v>152</v>
      </c>
      <c r="B101" s="16" t="s">
        <v>153</v>
      </c>
      <c r="C101" s="16"/>
      <c r="D101" s="16"/>
      <c r="E101" s="37">
        <v>0</v>
      </c>
      <c r="F101" s="38"/>
      <c r="G101" s="28"/>
      <c r="I101" s="2">
        <v>0</v>
      </c>
    </row>
    <row r="102" spans="1:9" ht="15.75" customHeight="1" x14ac:dyDescent="0.25">
      <c r="A102" s="15" t="s">
        <v>154</v>
      </c>
      <c r="B102" s="16" t="s">
        <v>155</v>
      </c>
      <c r="C102" s="16"/>
      <c r="D102" s="16"/>
      <c r="E102" s="37">
        <v>-196000</v>
      </c>
      <c r="F102" s="38"/>
      <c r="G102" s="28"/>
      <c r="I102" s="2">
        <v>0</v>
      </c>
    </row>
    <row r="103" spans="1:9" ht="15.75" customHeight="1" x14ac:dyDescent="0.25">
      <c r="A103" s="15" t="s">
        <v>156</v>
      </c>
      <c r="B103" s="16" t="s">
        <v>157</v>
      </c>
      <c r="C103" s="16"/>
      <c r="D103" s="16"/>
      <c r="E103" s="37">
        <v>0</v>
      </c>
      <c r="F103" s="38"/>
      <c r="G103" s="28"/>
      <c r="I103" s="2">
        <v>0</v>
      </c>
    </row>
    <row r="104" spans="1:9" ht="15.75" customHeight="1" x14ac:dyDescent="0.25">
      <c r="A104" s="15" t="s">
        <v>158</v>
      </c>
      <c r="B104" s="16" t="s">
        <v>159</v>
      </c>
      <c r="C104" s="16"/>
      <c r="D104" s="16"/>
      <c r="E104" s="37">
        <v>0</v>
      </c>
      <c r="F104" s="38"/>
      <c r="G104" s="28"/>
      <c r="I104" s="2">
        <v>0</v>
      </c>
    </row>
    <row r="105" spans="1:9" ht="15.75" customHeight="1" x14ac:dyDescent="0.25">
      <c r="A105" s="15" t="s">
        <v>160</v>
      </c>
      <c r="B105" s="16" t="s">
        <v>161</v>
      </c>
      <c r="C105" s="16"/>
      <c r="D105" s="16"/>
      <c r="E105" s="37">
        <v>-328045.99</v>
      </c>
      <c r="F105" s="38"/>
      <c r="G105" s="28"/>
      <c r="I105" s="2">
        <v>0</v>
      </c>
    </row>
    <row r="106" spans="1:9" ht="15.75" customHeight="1" x14ac:dyDescent="0.25">
      <c r="A106" s="13" t="s">
        <v>162</v>
      </c>
      <c r="B106" s="11" t="s">
        <v>163</v>
      </c>
      <c r="C106" s="11"/>
      <c r="D106" s="11"/>
      <c r="E106" s="39">
        <f>SUM(E107:E108)</f>
        <v>-5901279.3499999996</v>
      </c>
      <c r="F106" s="38"/>
      <c r="G106" s="28"/>
      <c r="I106" s="2">
        <v>-304750</v>
      </c>
    </row>
    <row r="107" spans="1:9" ht="15.75" customHeight="1" x14ac:dyDescent="0.25">
      <c r="A107" s="15" t="s">
        <v>164</v>
      </c>
      <c r="B107" s="16" t="s">
        <v>165</v>
      </c>
      <c r="C107" s="16"/>
      <c r="D107" s="16"/>
      <c r="E107" s="37">
        <f>-3078878.38+'[1]Estado resultado mes julio'!E91</f>
        <v>-3078878.38</v>
      </c>
      <c r="F107" s="38"/>
      <c r="G107" s="28"/>
      <c r="I107" s="2">
        <v>-304750</v>
      </c>
    </row>
    <row r="108" spans="1:9" ht="15.75" customHeight="1" x14ac:dyDescent="0.25">
      <c r="A108" s="15" t="s">
        <v>166</v>
      </c>
      <c r="B108" s="16" t="s">
        <v>167</v>
      </c>
      <c r="C108" s="16"/>
      <c r="D108" s="16"/>
      <c r="E108" s="37">
        <f>-2588492.97+'[1]Estado resultado mes julio'!E92</f>
        <v>-2822400.97</v>
      </c>
      <c r="F108" s="38"/>
      <c r="G108" s="28"/>
    </row>
    <row r="109" spans="1:9" ht="15.75" customHeight="1" x14ac:dyDescent="0.25">
      <c r="A109" s="13" t="s">
        <v>168</v>
      </c>
      <c r="B109" s="11" t="s">
        <v>169</v>
      </c>
      <c r="C109" s="11"/>
      <c r="D109" s="11"/>
      <c r="E109" s="37">
        <f>+E110+E111</f>
        <v>0</v>
      </c>
      <c r="F109" s="38"/>
      <c r="G109" s="28"/>
      <c r="I109" s="2">
        <v>-3284122.0199999996</v>
      </c>
    </row>
    <row r="110" spans="1:9" ht="15.75" customHeight="1" x14ac:dyDescent="0.25">
      <c r="A110" s="15" t="s">
        <v>170</v>
      </c>
      <c r="B110" s="16" t="s">
        <v>171</v>
      </c>
      <c r="C110" s="16"/>
      <c r="D110" s="16"/>
      <c r="E110" s="37">
        <v>0</v>
      </c>
      <c r="F110" s="38"/>
      <c r="G110" s="28"/>
      <c r="I110" s="2">
        <v>-179385</v>
      </c>
    </row>
    <row r="111" spans="1:9" ht="15.75" customHeight="1" x14ac:dyDescent="0.25">
      <c r="A111" s="13" t="s">
        <v>172</v>
      </c>
      <c r="B111" s="11" t="s">
        <v>173</v>
      </c>
      <c r="C111" s="11"/>
      <c r="D111" s="11"/>
      <c r="E111" s="39">
        <f>SUM(E112:E114)</f>
        <v>0</v>
      </c>
      <c r="F111" s="38"/>
      <c r="G111" s="28"/>
      <c r="I111" s="2">
        <v>-179385</v>
      </c>
    </row>
    <row r="112" spans="1:9" ht="15.75" customHeight="1" x14ac:dyDescent="0.25">
      <c r="A112" s="15" t="s">
        <v>174</v>
      </c>
      <c r="B112" s="16" t="s">
        <v>175</v>
      </c>
      <c r="C112" s="16"/>
      <c r="D112" s="16"/>
      <c r="E112" s="37">
        <v>0</v>
      </c>
      <c r="F112" s="38"/>
      <c r="G112" s="28"/>
      <c r="I112" s="2">
        <v>0</v>
      </c>
    </row>
    <row r="113" spans="1:9" ht="15.75" customHeight="1" x14ac:dyDescent="0.25">
      <c r="A113" s="15" t="s">
        <v>176</v>
      </c>
      <c r="B113" s="16" t="s">
        <v>177</v>
      </c>
      <c r="C113" s="16"/>
      <c r="D113" s="16"/>
      <c r="E113" s="37">
        <v>0</v>
      </c>
      <c r="F113" s="38"/>
      <c r="G113" s="28"/>
      <c r="I113" s="2">
        <v>0</v>
      </c>
    </row>
    <row r="114" spans="1:9" ht="15.75" customHeight="1" x14ac:dyDescent="0.25">
      <c r="A114" s="15" t="s">
        <v>178</v>
      </c>
      <c r="B114" s="16" t="s">
        <v>179</v>
      </c>
      <c r="C114" s="16"/>
      <c r="D114" s="16"/>
      <c r="E114" s="37">
        <v>0</v>
      </c>
      <c r="F114" s="38"/>
      <c r="G114" s="28"/>
      <c r="I114" s="2">
        <v>0</v>
      </c>
    </row>
    <row r="115" spans="1:9" ht="15.75" customHeight="1" x14ac:dyDescent="0.25">
      <c r="A115" s="13" t="s">
        <v>180</v>
      </c>
      <c r="B115" s="11" t="s">
        <v>181</v>
      </c>
      <c r="C115" s="11"/>
      <c r="D115" s="11"/>
      <c r="E115" s="39">
        <f>+E116</f>
        <v>-3603655</v>
      </c>
      <c r="F115" s="38"/>
      <c r="G115" s="28"/>
      <c r="I115" s="2">
        <v>0</v>
      </c>
    </row>
    <row r="116" spans="1:9" ht="15.75" customHeight="1" x14ac:dyDescent="0.25">
      <c r="A116" s="15" t="s">
        <v>182</v>
      </c>
      <c r="B116" s="16" t="s">
        <v>183</v>
      </c>
      <c r="C116" s="16"/>
      <c r="D116" s="16"/>
      <c r="E116" s="37">
        <v>-3603655</v>
      </c>
      <c r="F116" s="38"/>
      <c r="G116" s="28"/>
      <c r="I116" s="2">
        <v>-94205.409999999916</v>
      </c>
    </row>
    <row r="117" spans="1:9" ht="15.75" customHeight="1" x14ac:dyDescent="0.25">
      <c r="A117" s="15"/>
      <c r="B117" s="49"/>
      <c r="C117" s="49"/>
      <c r="D117" s="49"/>
      <c r="E117" s="37"/>
      <c r="F117" s="38"/>
      <c r="G117" s="28"/>
      <c r="I117" s="2">
        <v>-62711.199999999953</v>
      </c>
    </row>
    <row r="118" spans="1:9" ht="15.75" customHeight="1" x14ac:dyDescent="0.25">
      <c r="A118" s="13" t="s">
        <v>184</v>
      </c>
      <c r="B118" s="11" t="s">
        <v>185</v>
      </c>
      <c r="C118" s="11"/>
      <c r="D118" s="11"/>
      <c r="E118" s="39">
        <f>+E119+E122+E125+E133+E141+E144+E146+E136+E130</f>
        <v>-9523675.2599999998</v>
      </c>
      <c r="F118" s="38"/>
      <c r="G118" s="28"/>
      <c r="I118" s="2">
        <v>-24594.209999999963</v>
      </c>
    </row>
    <row r="119" spans="1:9" ht="27.75" customHeight="1" x14ac:dyDescent="0.25">
      <c r="A119" s="13" t="s">
        <v>186</v>
      </c>
      <c r="B119" s="11" t="s">
        <v>187</v>
      </c>
      <c r="C119" s="11"/>
      <c r="D119" s="11"/>
      <c r="E119" s="39">
        <f>SUM(E120:E121)</f>
        <v>-471175.44</v>
      </c>
      <c r="F119" s="38"/>
      <c r="G119" s="28"/>
      <c r="I119" s="2">
        <v>0</v>
      </c>
    </row>
    <row r="120" spans="1:9" ht="15.75" customHeight="1" x14ac:dyDescent="0.25">
      <c r="A120" s="15" t="s">
        <v>188</v>
      </c>
      <c r="B120" s="49" t="s">
        <v>189</v>
      </c>
      <c r="C120" s="49"/>
      <c r="D120" s="49"/>
      <c r="E120" s="37">
        <f>-265240.72+'[1]Estado resultado mes julio'!E104</f>
        <v>-451340.87</v>
      </c>
      <c r="F120" s="38"/>
      <c r="G120" s="28"/>
      <c r="I120" s="2">
        <v>-6900</v>
      </c>
    </row>
    <row r="121" spans="1:9" ht="15.75" customHeight="1" x14ac:dyDescent="0.25">
      <c r="A121" s="15" t="s">
        <v>190</v>
      </c>
      <c r="B121" s="16" t="s">
        <v>191</v>
      </c>
      <c r="C121" s="16"/>
      <c r="D121" s="16"/>
      <c r="E121" s="37">
        <v>-19834.57</v>
      </c>
      <c r="F121" s="38"/>
      <c r="G121" s="28"/>
      <c r="I121" s="2">
        <v>-8762.2299999999814</v>
      </c>
    </row>
    <row r="122" spans="1:9" ht="15.75" customHeight="1" x14ac:dyDescent="0.25">
      <c r="A122" s="13" t="s">
        <v>192</v>
      </c>
      <c r="B122" s="11" t="s">
        <v>193</v>
      </c>
      <c r="C122" s="11"/>
      <c r="D122" s="11"/>
      <c r="E122" s="39">
        <v>0</v>
      </c>
      <c r="F122" s="38"/>
      <c r="G122" s="28"/>
      <c r="I122" s="2">
        <v>0</v>
      </c>
    </row>
    <row r="123" spans="1:9" ht="15.75" customHeight="1" x14ac:dyDescent="0.25">
      <c r="A123" s="15" t="s">
        <v>194</v>
      </c>
      <c r="B123" s="16" t="s">
        <v>195</v>
      </c>
      <c r="C123" s="16"/>
      <c r="D123" s="16"/>
      <c r="E123" s="37">
        <v>0</v>
      </c>
      <c r="F123" s="38"/>
      <c r="G123" s="28"/>
      <c r="I123" s="2">
        <v>-8762.2299999999814</v>
      </c>
    </row>
    <row r="124" spans="1:9" ht="15.75" customHeight="1" x14ac:dyDescent="0.25">
      <c r="A124" s="15" t="s">
        <v>196</v>
      </c>
      <c r="B124" s="16" t="s">
        <v>197</v>
      </c>
      <c r="C124" s="16"/>
      <c r="D124" s="16"/>
      <c r="E124" s="37">
        <v>0</v>
      </c>
      <c r="F124" s="38"/>
      <c r="G124" s="28"/>
      <c r="I124" s="2">
        <v>-2527122.7999999998</v>
      </c>
    </row>
    <row r="125" spans="1:9" x14ac:dyDescent="0.25">
      <c r="A125" s="13" t="s">
        <v>198</v>
      </c>
      <c r="B125" s="11" t="s">
        <v>199</v>
      </c>
      <c r="C125" s="11"/>
      <c r="D125" s="11"/>
      <c r="E125" s="39">
        <f>SUM(E126:E129)</f>
        <v>-991523.18</v>
      </c>
      <c r="F125" s="38"/>
      <c r="G125" s="28">
        <v>-62711.199999999953</v>
      </c>
      <c r="I125" s="2">
        <v>-2527122.7999999998</v>
      </c>
    </row>
    <row r="126" spans="1:9" x14ac:dyDescent="0.25">
      <c r="A126" s="15" t="s">
        <v>200</v>
      </c>
      <c r="B126" s="16" t="s">
        <v>201</v>
      </c>
      <c r="C126" s="16"/>
      <c r="D126" s="16"/>
      <c r="E126" s="37">
        <f>-221226.67+'[1]Estado resultado mes julio'!E110</f>
        <v>-243911.59000000003</v>
      </c>
      <c r="F126" s="38"/>
      <c r="G126" s="28">
        <v>-24594.209999999963</v>
      </c>
      <c r="I126" s="2">
        <v>0</v>
      </c>
    </row>
    <row r="127" spans="1:9" x14ac:dyDescent="0.25">
      <c r="A127" s="15" t="s">
        <v>202</v>
      </c>
      <c r="B127" s="16" t="s">
        <v>203</v>
      </c>
      <c r="C127" s="16"/>
      <c r="D127" s="16"/>
      <c r="E127" s="37">
        <f>-730012.85+'[1]Estado resultado mes julio'!E111</f>
        <v>-740614.46</v>
      </c>
      <c r="F127" s="38"/>
      <c r="G127" s="28">
        <v>0</v>
      </c>
      <c r="I127" s="2">
        <v>-474646.57999999996</v>
      </c>
    </row>
    <row r="128" spans="1:9" x14ac:dyDescent="0.25">
      <c r="A128" s="15" t="s">
        <v>204</v>
      </c>
      <c r="B128" s="16" t="s">
        <v>205</v>
      </c>
      <c r="C128" s="16"/>
      <c r="D128" s="16"/>
      <c r="E128" s="37">
        <f>-1738.39+'[1]Estado resultado mes julio'!E112</f>
        <v>-1738.3100000000002</v>
      </c>
      <c r="F128" s="38"/>
      <c r="G128" s="28">
        <v>-6900</v>
      </c>
      <c r="I128" s="2">
        <v>-122164.85</v>
      </c>
    </row>
    <row r="129" spans="1:16384" ht="25.5" customHeight="1" x14ac:dyDescent="0.25">
      <c r="A129" s="15" t="s">
        <v>206</v>
      </c>
      <c r="B129" s="49" t="s">
        <v>207</v>
      </c>
      <c r="C129" s="49"/>
      <c r="D129" s="49"/>
      <c r="E129" s="37">
        <v>-5258.82</v>
      </c>
      <c r="F129" s="38"/>
      <c r="G129" s="28"/>
      <c r="I129" s="2">
        <v>-352015.01</v>
      </c>
    </row>
    <row r="130" spans="1:16384" ht="25.5" customHeight="1" x14ac:dyDescent="0.25">
      <c r="A130" s="13" t="s">
        <v>208</v>
      </c>
      <c r="B130" s="51" t="s">
        <v>209</v>
      </c>
      <c r="C130" s="45"/>
      <c r="D130" s="45"/>
      <c r="E130" s="39">
        <f>+E131</f>
        <v>-292.5</v>
      </c>
      <c r="F130" s="38"/>
      <c r="G130" s="28"/>
    </row>
    <row r="131" spans="1:16384" ht="25.5" customHeight="1" x14ac:dyDescent="0.25">
      <c r="A131" s="15" t="s">
        <v>210</v>
      </c>
      <c r="B131" s="49" t="s">
        <v>211</v>
      </c>
      <c r="C131" s="49"/>
      <c r="D131" s="49"/>
      <c r="E131" s="37">
        <v>-292.5</v>
      </c>
      <c r="F131" s="38"/>
      <c r="G131" s="28"/>
    </row>
    <row r="132" spans="1:16384" ht="13.5" customHeight="1" x14ac:dyDescent="0.25">
      <c r="A132" s="15"/>
      <c r="B132" s="49"/>
      <c r="C132" s="49"/>
      <c r="D132" s="49"/>
      <c r="E132" s="37"/>
      <c r="F132" s="38"/>
      <c r="G132" s="28"/>
    </row>
    <row r="133" spans="1:16384" ht="28.5" customHeight="1" x14ac:dyDescent="0.25">
      <c r="A133" s="13" t="s">
        <v>212</v>
      </c>
      <c r="B133" s="11" t="s">
        <v>213</v>
      </c>
      <c r="C133" s="11"/>
      <c r="D133" s="11"/>
      <c r="E133" s="39">
        <f>SUM(E134:E135)</f>
        <v>-271669.92000000004</v>
      </c>
      <c r="F133" s="38"/>
      <c r="G133" s="28"/>
      <c r="I133" s="2">
        <v>-60</v>
      </c>
    </row>
    <row r="134" spans="1:16384" ht="15" customHeight="1" x14ac:dyDescent="0.25">
      <c r="A134" s="15" t="s">
        <v>214</v>
      </c>
      <c r="B134" s="16" t="s">
        <v>215</v>
      </c>
      <c r="C134" s="16"/>
      <c r="D134" s="16"/>
      <c r="E134" s="37">
        <f>+'[1]Estado resultado mes julio'!E118</f>
        <v>-136838.37</v>
      </c>
      <c r="F134" s="38"/>
      <c r="G134" s="28"/>
      <c r="I134" s="2">
        <v>-406.72</v>
      </c>
    </row>
    <row r="135" spans="1:16384" x14ac:dyDescent="0.25">
      <c r="A135" s="15" t="s">
        <v>216</v>
      </c>
      <c r="B135" s="49" t="s">
        <v>217</v>
      </c>
      <c r="C135" s="49"/>
      <c r="D135" s="49"/>
      <c r="E135" s="37">
        <f>-130529.49+'[1]Estado resultado mes julio'!E119</f>
        <v>-134831.55000000002</v>
      </c>
      <c r="F135" s="38"/>
      <c r="G135" s="28"/>
    </row>
    <row r="136" spans="1:16384" s="53" customFormat="1" x14ac:dyDescent="0.25">
      <c r="A136" s="13" t="s">
        <v>218</v>
      </c>
      <c r="B136" s="45" t="s">
        <v>219</v>
      </c>
      <c r="C136" s="45"/>
      <c r="D136" s="45"/>
      <c r="E136" s="39">
        <f>+E139+E138+E137</f>
        <v>-16676.349999999999</v>
      </c>
      <c r="F136" s="38"/>
      <c r="G136" s="52"/>
      <c r="I136" s="54"/>
    </row>
    <row r="137" spans="1:16384" s="53" customFormat="1" x14ac:dyDescent="0.25">
      <c r="A137" s="15" t="s">
        <v>220</v>
      </c>
      <c r="B137" s="49" t="s">
        <v>221</v>
      </c>
      <c r="C137" s="49"/>
      <c r="D137" s="49"/>
      <c r="E137" s="37">
        <v>-3999.92</v>
      </c>
      <c r="F137" s="38"/>
      <c r="G137" s="52"/>
      <c r="I137" s="54"/>
    </row>
    <row r="138" spans="1:16384" s="53" customFormat="1" x14ac:dyDescent="0.25">
      <c r="A138" s="15" t="s">
        <v>222</v>
      </c>
      <c r="B138" s="16" t="s">
        <v>223</v>
      </c>
      <c r="C138" s="16"/>
      <c r="D138" s="16"/>
      <c r="E138" s="37">
        <v>-5578.62</v>
      </c>
      <c r="F138" s="38"/>
      <c r="G138" s="52"/>
      <c r="I138" s="54"/>
    </row>
    <row r="139" spans="1:16384" x14ac:dyDescent="0.25">
      <c r="A139" s="15" t="s">
        <v>224</v>
      </c>
      <c r="B139" s="49" t="s">
        <v>225</v>
      </c>
      <c r="C139" s="49"/>
      <c r="D139" s="49"/>
      <c r="E139" s="37">
        <v>-7097.81</v>
      </c>
      <c r="F139" s="38"/>
      <c r="G139" s="28"/>
    </row>
    <row r="140" spans="1:16384" x14ac:dyDescent="0.25">
      <c r="A140" s="15"/>
      <c r="B140" s="49"/>
      <c r="C140" s="49"/>
      <c r="D140" s="49"/>
      <c r="E140" s="37"/>
      <c r="F140" s="38"/>
      <c r="G140" s="28"/>
    </row>
    <row r="141" spans="1:16384" ht="24" customHeight="1" x14ac:dyDescent="0.25">
      <c r="A141" s="13" t="s">
        <v>226</v>
      </c>
      <c r="B141" s="25" t="s">
        <v>227</v>
      </c>
      <c r="C141" s="25"/>
      <c r="D141" s="25"/>
      <c r="E141" s="39">
        <f>SUM(E142:E143)</f>
        <v>-6005531.4800000004</v>
      </c>
      <c r="F141" s="38"/>
      <c r="G141" s="28"/>
      <c r="I141" s="55">
        <v>-2926061.1500000004</v>
      </c>
      <c r="J141" s="56"/>
      <c r="K141" s="56"/>
      <c r="L141" s="56"/>
      <c r="M141" s="55"/>
      <c r="N141" s="56"/>
      <c r="O141" s="56"/>
      <c r="P141" s="56"/>
      <c r="Q141" s="55"/>
      <c r="R141" s="56"/>
      <c r="S141" s="56"/>
      <c r="T141" s="56"/>
      <c r="U141" s="55"/>
      <c r="V141" s="56"/>
      <c r="W141" s="56"/>
      <c r="X141" s="56"/>
      <c r="Y141" s="55"/>
      <c r="Z141" s="56"/>
      <c r="AA141" s="56"/>
      <c r="AB141" s="56"/>
      <c r="AC141" s="55"/>
      <c r="AD141" s="56"/>
      <c r="AE141" s="56"/>
      <c r="AF141" s="56"/>
      <c r="AG141" s="55"/>
      <c r="AH141" s="56"/>
      <c r="AI141" s="56"/>
      <c r="AJ141" s="56"/>
      <c r="AK141" s="55"/>
      <c r="AL141" s="56"/>
      <c r="AM141" s="56"/>
      <c r="AN141" s="56"/>
      <c r="AO141" s="55"/>
      <c r="AP141" s="56"/>
      <c r="AQ141" s="56"/>
      <c r="AR141" s="56"/>
      <c r="AS141" s="55"/>
      <c r="AT141" s="56"/>
      <c r="AU141" s="56"/>
      <c r="AV141" s="56"/>
      <c r="AW141" s="55"/>
      <c r="AX141" s="56"/>
      <c r="AY141" s="56"/>
      <c r="AZ141" s="56"/>
      <c r="BA141" s="55"/>
      <c r="BB141" s="56"/>
      <c r="BC141" s="56"/>
      <c r="BD141" s="56"/>
      <c r="BE141" s="55"/>
      <c r="BF141" s="56"/>
      <c r="BG141" s="56"/>
      <c r="BH141" s="56"/>
      <c r="BI141" s="55"/>
      <c r="BJ141" s="56"/>
      <c r="BK141" s="56"/>
      <c r="BL141" s="56"/>
      <c r="BM141" s="55"/>
      <c r="BN141" s="56"/>
      <c r="BO141" s="56"/>
      <c r="BP141" s="56"/>
      <c r="BQ141" s="55"/>
      <c r="BR141" s="56"/>
      <c r="BS141" s="56"/>
      <c r="BT141" s="56"/>
      <c r="BU141" s="55"/>
      <c r="BV141" s="56"/>
      <c r="BW141" s="56"/>
      <c r="BX141" s="56"/>
      <c r="BY141" s="55"/>
      <c r="BZ141" s="56"/>
      <c r="CA141" s="56"/>
      <c r="CB141" s="56"/>
      <c r="CC141" s="55"/>
      <c r="CD141" s="56"/>
      <c r="CE141" s="56"/>
      <c r="CF141" s="56"/>
      <c r="CG141" s="55"/>
      <c r="CH141" s="56"/>
      <c r="CI141" s="56"/>
      <c r="CJ141" s="56"/>
      <c r="CK141" s="55"/>
      <c r="CL141" s="56"/>
      <c r="CM141" s="56"/>
      <c r="CN141" s="56"/>
      <c r="CO141" s="55"/>
      <c r="CP141" s="56"/>
      <c r="CQ141" s="56"/>
      <c r="CR141" s="56"/>
      <c r="CS141" s="55"/>
      <c r="CT141" s="56"/>
      <c r="CU141" s="56"/>
      <c r="CV141" s="56"/>
      <c r="CW141" s="55"/>
      <c r="CX141" s="56"/>
      <c r="CY141" s="56"/>
      <c r="CZ141" s="56"/>
      <c r="DA141" s="55"/>
      <c r="DB141" s="56"/>
      <c r="DC141" s="56"/>
      <c r="DD141" s="56"/>
      <c r="DE141" s="55"/>
      <c r="DF141" s="56"/>
      <c r="DG141" s="56"/>
      <c r="DH141" s="56"/>
      <c r="DI141" s="55"/>
      <c r="DJ141" s="56"/>
      <c r="DK141" s="56"/>
      <c r="DL141" s="56"/>
      <c r="DM141" s="55"/>
      <c r="DN141" s="56"/>
      <c r="DO141" s="56"/>
      <c r="DP141" s="56"/>
      <c r="DQ141" s="55"/>
      <c r="DR141" s="56"/>
      <c r="DS141" s="56"/>
      <c r="DT141" s="56"/>
      <c r="DU141" s="55"/>
      <c r="DV141" s="56"/>
      <c r="DW141" s="56"/>
      <c r="DX141" s="56"/>
      <c r="DY141" s="55"/>
      <c r="DZ141" s="56"/>
      <c r="EA141" s="56"/>
      <c r="EB141" s="56"/>
      <c r="EC141" s="55"/>
      <c r="ED141" s="56"/>
      <c r="EE141" s="56"/>
      <c r="EF141" s="56"/>
      <c r="EG141" s="55"/>
      <c r="EH141" s="56"/>
      <c r="EI141" s="56"/>
      <c r="EJ141" s="56"/>
      <c r="EK141" s="55"/>
      <c r="EL141" s="56"/>
      <c r="EM141" s="56"/>
      <c r="EN141" s="56"/>
      <c r="EO141" s="55"/>
      <c r="EP141" s="56"/>
      <c r="EQ141" s="56"/>
      <c r="ER141" s="56"/>
      <c r="ES141" s="55"/>
      <c r="ET141" s="56"/>
      <c r="EU141" s="56"/>
      <c r="EV141" s="56"/>
      <c r="EW141" s="55"/>
      <c r="EX141" s="56"/>
      <c r="EY141" s="56"/>
      <c r="EZ141" s="56"/>
      <c r="FA141" s="55"/>
      <c r="FB141" s="56"/>
      <c r="FC141" s="56"/>
      <c r="FD141" s="56"/>
      <c r="FE141" s="55"/>
      <c r="FF141" s="56"/>
      <c r="FG141" s="56"/>
      <c r="FH141" s="56"/>
      <c r="FI141" s="55"/>
      <c r="FJ141" s="56"/>
      <c r="FK141" s="56"/>
      <c r="FL141" s="56"/>
      <c r="FM141" s="55"/>
      <c r="FN141" s="56"/>
      <c r="FO141" s="56"/>
      <c r="FP141" s="56"/>
      <c r="FQ141" s="55"/>
      <c r="FR141" s="56"/>
      <c r="FS141" s="56"/>
      <c r="FT141" s="56"/>
      <c r="FU141" s="55"/>
      <c r="FV141" s="56"/>
      <c r="FW141" s="56"/>
      <c r="FX141" s="56"/>
      <c r="FY141" s="55"/>
      <c r="FZ141" s="56"/>
      <c r="GA141" s="56"/>
      <c r="GB141" s="56"/>
      <c r="GC141" s="55"/>
      <c r="GD141" s="56"/>
      <c r="GE141" s="56"/>
      <c r="GF141" s="56"/>
      <c r="GG141" s="55"/>
      <c r="GH141" s="56"/>
      <c r="GI141" s="56"/>
      <c r="GJ141" s="56"/>
      <c r="GK141" s="55"/>
      <c r="GL141" s="56"/>
      <c r="GM141" s="56"/>
      <c r="GN141" s="56"/>
      <c r="GO141" s="55"/>
      <c r="GP141" s="56"/>
      <c r="GQ141" s="56"/>
      <c r="GR141" s="56"/>
      <c r="GS141" s="55"/>
      <c r="GT141" s="56"/>
      <c r="GU141" s="56"/>
      <c r="GV141" s="56"/>
      <c r="GW141" s="55"/>
      <c r="GX141" s="56"/>
      <c r="GY141" s="56"/>
      <c r="GZ141" s="56"/>
      <c r="HA141" s="55"/>
      <c r="HB141" s="56"/>
      <c r="HC141" s="56"/>
      <c r="HD141" s="56"/>
      <c r="HE141" s="55"/>
      <c r="HF141" s="56"/>
      <c r="HG141" s="56"/>
      <c r="HH141" s="56"/>
      <c r="HI141" s="55"/>
      <c r="HJ141" s="56"/>
      <c r="HK141" s="56"/>
      <c r="HL141" s="56"/>
      <c r="HM141" s="55"/>
      <c r="HN141" s="56"/>
      <c r="HO141" s="56"/>
      <c r="HP141" s="56"/>
      <c r="HQ141" s="55"/>
      <c r="HR141" s="56"/>
      <c r="HS141" s="56"/>
      <c r="HT141" s="56"/>
      <c r="HU141" s="55"/>
      <c r="HV141" s="56"/>
      <c r="HW141" s="56"/>
      <c r="HX141" s="56"/>
      <c r="HY141" s="55"/>
      <c r="HZ141" s="56"/>
      <c r="IA141" s="56"/>
      <c r="IB141" s="56"/>
      <c r="IC141" s="55"/>
      <c r="ID141" s="56"/>
      <c r="IE141" s="56"/>
      <c r="IF141" s="56"/>
      <c r="IG141" s="55"/>
      <c r="IH141" s="56"/>
      <c r="II141" s="56"/>
      <c r="IJ141" s="56"/>
      <c r="IK141" s="55"/>
      <c r="IL141" s="56"/>
      <c r="IM141" s="56"/>
      <c r="IN141" s="56"/>
      <c r="IO141" s="55"/>
      <c r="IP141" s="56"/>
      <c r="IQ141" s="56"/>
      <c r="IR141" s="56"/>
      <c r="IS141" s="55"/>
      <c r="IT141" s="56"/>
      <c r="IU141" s="56"/>
      <c r="IV141" s="56"/>
      <c r="IW141" s="55"/>
      <c r="IX141" s="56"/>
      <c r="IY141" s="56"/>
      <c r="IZ141" s="56"/>
      <c r="JA141" s="55"/>
      <c r="JB141" s="56"/>
      <c r="JC141" s="56"/>
      <c r="JD141" s="56"/>
      <c r="JE141" s="55"/>
      <c r="JF141" s="56"/>
      <c r="JG141" s="56"/>
      <c r="JH141" s="56"/>
      <c r="JI141" s="55"/>
      <c r="JJ141" s="56"/>
      <c r="JK141" s="56"/>
      <c r="JL141" s="56"/>
      <c r="JM141" s="55"/>
      <c r="JN141" s="56"/>
      <c r="JO141" s="56"/>
      <c r="JP141" s="56"/>
      <c r="JQ141" s="55"/>
      <c r="JR141" s="56"/>
      <c r="JS141" s="56"/>
      <c r="JT141" s="56"/>
      <c r="JU141" s="55"/>
      <c r="JV141" s="56"/>
      <c r="JW141" s="56"/>
      <c r="JX141" s="56"/>
      <c r="JY141" s="55"/>
      <c r="JZ141" s="56"/>
      <c r="KA141" s="56"/>
      <c r="KB141" s="56"/>
      <c r="KC141" s="55"/>
      <c r="KD141" s="56"/>
      <c r="KE141" s="56"/>
      <c r="KF141" s="56"/>
      <c r="KG141" s="55"/>
      <c r="KH141" s="56"/>
      <c r="KI141" s="56"/>
      <c r="KJ141" s="56"/>
      <c r="KK141" s="55"/>
      <c r="KL141" s="56"/>
      <c r="KM141" s="56"/>
      <c r="KN141" s="56"/>
      <c r="KO141" s="55"/>
      <c r="KP141" s="56"/>
      <c r="KQ141" s="56"/>
      <c r="KR141" s="56"/>
      <c r="KS141" s="55"/>
      <c r="KT141" s="56"/>
      <c r="KU141" s="56"/>
      <c r="KV141" s="56"/>
      <c r="KW141" s="55"/>
      <c r="KX141" s="56"/>
      <c r="KY141" s="56"/>
      <c r="KZ141" s="56"/>
      <c r="LA141" s="55"/>
      <c r="LB141" s="56"/>
      <c r="LC141" s="56"/>
      <c r="LD141" s="56"/>
      <c r="LE141" s="55"/>
      <c r="LF141" s="56"/>
      <c r="LG141" s="56"/>
      <c r="LH141" s="56"/>
      <c r="LI141" s="55"/>
      <c r="LJ141" s="56"/>
      <c r="LK141" s="56"/>
      <c r="LL141" s="56"/>
      <c r="LM141" s="55"/>
      <c r="LN141" s="56"/>
      <c r="LO141" s="56"/>
      <c r="LP141" s="56"/>
      <c r="LQ141" s="55"/>
      <c r="LR141" s="56"/>
      <c r="LS141" s="56"/>
      <c r="LT141" s="56"/>
      <c r="LU141" s="55"/>
      <c r="LV141" s="56"/>
      <c r="LW141" s="56"/>
      <c r="LX141" s="56"/>
      <c r="LY141" s="55"/>
      <c r="LZ141" s="56"/>
      <c r="MA141" s="56"/>
      <c r="MB141" s="56"/>
      <c r="MC141" s="55"/>
      <c r="MD141" s="56"/>
      <c r="ME141" s="56"/>
      <c r="MF141" s="56"/>
      <c r="MG141" s="55"/>
      <c r="MH141" s="56"/>
      <c r="MI141" s="56"/>
      <c r="MJ141" s="56"/>
      <c r="MK141" s="55"/>
      <c r="ML141" s="56"/>
      <c r="MM141" s="56"/>
      <c r="MN141" s="56"/>
      <c r="MO141" s="55"/>
      <c r="MP141" s="56"/>
      <c r="MQ141" s="56"/>
      <c r="MR141" s="56"/>
      <c r="MS141" s="55"/>
      <c r="MT141" s="56"/>
      <c r="MU141" s="56"/>
      <c r="MV141" s="56"/>
      <c r="MW141" s="55"/>
      <c r="MX141" s="56"/>
      <c r="MY141" s="56"/>
      <c r="MZ141" s="56"/>
      <c r="NA141" s="55"/>
      <c r="NB141" s="56"/>
      <c r="NC141" s="56"/>
      <c r="ND141" s="56"/>
      <c r="NE141" s="55"/>
      <c r="NF141" s="56"/>
      <c r="NG141" s="56"/>
      <c r="NH141" s="56"/>
      <c r="NI141" s="55"/>
      <c r="NJ141" s="56"/>
      <c r="NK141" s="56"/>
      <c r="NL141" s="56"/>
      <c r="NM141" s="55"/>
      <c r="NN141" s="56"/>
      <c r="NO141" s="56"/>
      <c r="NP141" s="56"/>
      <c r="NQ141" s="55"/>
      <c r="NR141" s="56"/>
      <c r="NS141" s="56"/>
      <c r="NT141" s="56"/>
      <c r="NU141" s="55"/>
      <c r="NV141" s="56"/>
      <c r="NW141" s="56"/>
      <c r="NX141" s="56"/>
      <c r="NY141" s="55"/>
      <c r="NZ141" s="56"/>
      <c r="OA141" s="56"/>
      <c r="OB141" s="56"/>
      <c r="OC141" s="55"/>
      <c r="OD141" s="56"/>
      <c r="OE141" s="56"/>
      <c r="OF141" s="56"/>
      <c r="OG141" s="55"/>
      <c r="OH141" s="56"/>
      <c r="OI141" s="56"/>
      <c r="OJ141" s="56"/>
      <c r="OK141" s="55"/>
      <c r="OL141" s="56"/>
      <c r="OM141" s="56"/>
      <c r="ON141" s="56"/>
      <c r="OO141" s="55"/>
      <c r="OP141" s="56"/>
      <c r="OQ141" s="56"/>
      <c r="OR141" s="56"/>
      <c r="OS141" s="55"/>
      <c r="OT141" s="56"/>
      <c r="OU141" s="56"/>
      <c r="OV141" s="56"/>
      <c r="OW141" s="55"/>
      <c r="OX141" s="56"/>
      <c r="OY141" s="56"/>
      <c r="OZ141" s="56"/>
      <c r="PA141" s="55"/>
      <c r="PB141" s="56"/>
      <c r="PC141" s="56"/>
      <c r="PD141" s="56"/>
      <c r="PE141" s="55"/>
      <c r="PF141" s="56"/>
      <c r="PG141" s="56"/>
      <c r="PH141" s="56"/>
      <c r="PI141" s="55"/>
      <c r="PJ141" s="56"/>
      <c r="PK141" s="56"/>
      <c r="PL141" s="56"/>
      <c r="PM141" s="55"/>
      <c r="PN141" s="56"/>
      <c r="PO141" s="56"/>
      <c r="PP141" s="56"/>
      <c r="PQ141" s="55"/>
      <c r="PR141" s="56"/>
      <c r="PS141" s="56"/>
      <c r="PT141" s="56"/>
      <c r="PU141" s="55"/>
      <c r="PV141" s="56"/>
      <c r="PW141" s="56"/>
      <c r="PX141" s="56"/>
      <c r="PY141" s="55"/>
      <c r="PZ141" s="56"/>
      <c r="QA141" s="56"/>
      <c r="QB141" s="56"/>
      <c r="QC141" s="55"/>
      <c r="QD141" s="56"/>
      <c r="QE141" s="56"/>
      <c r="QF141" s="56"/>
      <c r="QG141" s="55"/>
      <c r="QH141" s="56"/>
      <c r="QI141" s="56"/>
      <c r="QJ141" s="56"/>
      <c r="QK141" s="55"/>
      <c r="QL141" s="56"/>
      <c r="QM141" s="56"/>
      <c r="QN141" s="56"/>
      <c r="QO141" s="55"/>
      <c r="QP141" s="56"/>
      <c r="QQ141" s="56"/>
      <c r="QR141" s="56"/>
      <c r="QS141" s="55"/>
      <c r="QT141" s="56"/>
      <c r="QU141" s="56"/>
      <c r="QV141" s="56"/>
      <c r="QW141" s="55"/>
      <c r="QX141" s="56"/>
      <c r="QY141" s="56"/>
      <c r="QZ141" s="56"/>
      <c r="RA141" s="55"/>
      <c r="RB141" s="56"/>
      <c r="RC141" s="56"/>
      <c r="RD141" s="56"/>
      <c r="RE141" s="55"/>
      <c r="RF141" s="56"/>
      <c r="RG141" s="56"/>
      <c r="RH141" s="56"/>
      <c r="RI141" s="55"/>
      <c r="RJ141" s="56"/>
      <c r="RK141" s="56"/>
      <c r="RL141" s="56"/>
      <c r="RM141" s="55"/>
      <c r="RN141" s="56"/>
      <c r="RO141" s="56"/>
      <c r="RP141" s="56"/>
      <c r="RQ141" s="55"/>
      <c r="RR141" s="56"/>
      <c r="RS141" s="56"/>
      <c r="RT141" s="56"/>
      <c r="RU141" s="55"/>
      <c r="RV141" s="56"/>
      <c r="RW141" s="56"/>
      <c r="RX141" s="56"/>
      <c r="RY141" s="55"/>
      <c r="RZ141" s="56"/>
      <c r="SA141" s="56"/>
      <c r="SB141" s="56"/>
      <c r="SC141" s="55"/>
      <c r="SD141" s="56"/>
      <c r="SE141" s="56"/>
      <c r="SF141" s="56"/>
      <c r="SG141" s="55"/>
      <c r="SH141" s="56"/>
      <c r="SI141" s="56"/>
      <c r="SJ141" s="56"/>
      <c r="SK141" s="55"/>
      <c r="SL141" s="56"/>
      <c r="SM141" s="56"/>
      <c r="SN141" s="56"/>
      <c r="SO141" s="55"/>
      <c r="SP141" s="56"/>
      <c r="SQ141" s="56"/>
      <c r="SR141" s="56"/>
      <c r="SS141" s="55"/>
      <c r="ST141" s="56"/>
      <c r="SU141" s="56"/>
      <c r="SV141" s="56"/>
      <c r="SW141" s="55"/>
      <c r="SX141" s="56"/>
      <c r="SY141" s="56"/>
      <c r="SZ141" s="56"/>
      <c r="TA141" s="55"/>
      <c r="TB141" s="56"/>
      <c r="TC141" s="56"/>
      <c r="TD141" s="56"/>
      <c r="TE141" s="55"/>
      <c r="TF141" s="56"/>
      <c r="TG141" s="56"/>
      <c r="TH141" s="56"/>
      <c r="TI141" s="55"/>
      <c r="TJ141" s="56"/>
      <c r="TK141" s="56"/>
      <c r="TL141" s="56"/>
      <c r="TM141" s="55"/>
      <c r="TN141" s="56"/>
      <c r="TO141" s="56"/>
      <c r="TP141" s="56"/>
      <c r="TQ141" s="55"/>
      <c r="TR141" s="56"/>
      <c r="TS141" s="56"/>
      <c r="TT141" s="56"/>
      <c r="TU141" s="55"/>
      <c r="TV141" s="56"/>
      <c r="TW141" s="56"/>
      <c r="TX141" s="56"/>
      <c r="TY141" s="55"/>
      <c r="TZ141" s="56"/>
      <c r="UA141" s="56"/>
      <c r="UB141" s="56"/>
      <c r="UC141" s="55"/>
      <c r="UD141" s="56"/>
      <c r="UE141" s="56"/>
      <c r="UF141" s="56"/>
      <c r="UG141" s="55"/>
      <c r="UH141" s="56"/>
      <c r="UI141" s="56"/>
      <c r="UJ141" s="56"/>
      <c r="UK141" s="55"/>
      <c r="UL141" s="56"/>
      <c r="UM141" s="56"/>
      <c r="UN141" s="56"/>
      <c r="UO141" s="55"/>
      <c r="UP141" s="56"/>
      <c r="UQ141" s="56"/>
      <c r="UR141" s="56"/>
      <c r="US141" s="55"/>
      <c r="UT141" s="56"/>
      <c r="UU141" s="56"/>
      <c r="UV141" s="56"/>
      <c r="UW141" s="55"/>
      <c r="UX141" s="56"/>
      <c r="UY141" s="56"/>
      <c r="UZ141" s="56"/>
      <c r="VA141" s="55"/>
      <c r="VB141" s="56"/>
      <c r="VC141" s="56"/>
      <c r="VD141" s="56"/>
      <c r="VE141" s="55"/>
      <c r="VF141" s="56"/>
      <c r="VG141" s="56"/>
      <c r="VH141" s="56"/>
      <c r="VI141" s="55"/>
      <c r="VJ141" s="56"/>
      <c r="VK141" s="56"/>
      <c r="VL141" s="56"/>
      <c r="VM141" s="55"/>
      <c r="VN141" s="56"/>
      <c r="VO141" s="56"/>
      <c r="VP141" s="56"/>
      <c r="VQ141" s="55"/>
      <c r="VR141" s="56"/>
      <c r="VS141" s="56"/>
      <c r="VT141" s="56"/>
      <c r="VU141" s="55"/>
      <c r="VV141" s="56"/>
      <c r="VW141" s="56"/>
      <c r="VX141" s="56"/>
      <c r="VY141" s="55"/>
      <c r="VZ141" s="56"/>
      <c r="WA141" s="56"/>
      <c r="WB141" s="56"/>
      <c r="WC141" s="55"/>
      <c r="WD141" s="56"/>
      <c r="WE141" s="56"/>
      <c r="WF141" s="56"/>
      <c r="WG141" s="55"/>
      <c r="WH141" s="56"/>
      <c r="WI141" s="56"/>
      <c r="WJ141" s="56"/>
      <c r="WK141" s="55"/>
      <c r="WL141" s="56"/>
      <c r="WM141" s="56"/>
      <c r="WN141" s="56"/>
      <c r="WO141" s="55"/>
      <c r="WP141" s="56"/>
      <c r="WQ141" s="56"/>
      <c r="WR141" s="56"/>
      <c r="WS141" s="55"/>
      <c r="WT141" s="56"/>
      <c r="WU141" s="56"/>
      <c r="WV141" s="56"/>
      <c r="WW141" s="55"/>
      <c r="WX141" s="56"/>
      <c r="WY141" s="56"/>
      <c r="WZ141" s="56"/>
      <c r="XA141" s="55"/>
      <c r="XB141" s="56"/>
      <c r="XC141" s="56"/>
      <c r="XD141" s="56"/>
      <c r="XE141" s="55"/>
      <c r="XF141" s="56"/>
      <c r="XG141" s="56"/>
      <c r="XH141" s="56"/>
      <c r="XI141" s="55"/>
      <c r="XJ141" s="56"/>
      <c r="XK141" s="56"/>
      <c r="XL141" s="56"/>
      <c r="XM141" s="55"/>
      <c r="XN141" s="56"/>
      <c r="XO141" s="56"/>
      <c r="XP141" s="56"/>
      <c r="XQ141" s="55"/>
      <c r="XR141" s="56"/>
      <c r="XS141" s="56"/>
      <c r="XT141" s="56"/>
      <c r="XU141" s="55"/>
      <c r="XV141" s="56"/>
      <c r="XW141" s="56"/>
      <c r="XX141" s="56"/>
      <c r="XY141" s="55"/>
      <c r="XZ141" s="56"/>
      <c r="YA141" s="56"/>
      <c r="YB141" s="56"/>
      <c r="YC141" s="55"/>
      <c r="YD141" s="56"/>
      <c r="YE141" s="56"/>
      <c r="YF141" s="56"/>
      <c r="YG141" s="55"/>
      <c r="YH141" s="56"/>
      <c r="YI141" s="56"/>
      <c r="YJ141" s="56"/>
      <c r="YK141" s="55"/>
      <c r="YL141" s="56"/>
      <c r="YM141" s="56"/>
      <c r="YN141" s="56"/>
      <c r="YO141" s="55"/>
      <c r="YP141" s="56"/>
      <c r="YQ141" s="56"/>
      <c r="YR141" s="56"/>
      <c r="YS141" s="55"/>
      <c r="YT141" s="56"/>
      <c r="YU141" s="56"/>
      <c r="YV141" s="56"/>
      <c r="YW141" s="55"/>
      <c r="YX141" s="56"/>
      <c r="YY141" s="56"/>
      <c r="YZ141" s="56"/>
      <c r="ZA141" s="55"/>
      <c r="ZB141" s="56"/>
      <c r="ZC141" s="56"/>
      <c r="ZD141" s="56"/>
      <c r="ZE141" s="55"/>
      <c r="ZF141" s="56"/>
      <c r="ZG141" s="56"/>
      <c r="ZH141" s="56"/>
      <c r="ZI141" s="55"/>
      <c r="ZJ141" s="56"/>
      <c r="ZK141" s="56"/>
      <c r="ZL141" s="56"/>
      <c r="ZM141" s="55"/>
      <c r="ZN141" s="56"/>
      <c r="ZO141" s="56"/>
      <c r="ZP141" s="56"/>
      <c r="ZQ141" s="55"/>
      <c r="ZR141" s="56"/>
      <c r="ZS141" s="56"/>
      <c r="ZT141" s="56"/>
      <c r="ZU141" s="55"/>
      <c r="ZV141" s="56"/>
      <c r="ZW141" s="56"/>
      <c r="ZX141" s="56"/>
      <c r="ZY141" s="55"/>
      <c r="ZZ141" s="56"/>
      <c r="AAA141" s="56"/>
      <c r="AAB141" s="56"/>
      <c r="AAC141" s="55"/>
      <c r="AAD141" s="56"/>
      <c r="AAE141" s="56"/>
      <c r="AAF141" s="56"/>
      <c r="AAG141" s="55"/>
      <c r="AAH141" s="56"/>
      <c r="AAI141" s="56"/>
      <c r="AAJ141" s="56"/>
      <c r="AAK141" s="55"/>
      <c r="AAL141" s="56"/>
      <c r="AAM141" s="56"/>
      <c r="AAN141" s="56"/>
      <c r="AAO141" s="55"/>
      <c r="AAP141" s="56"/>
      <c r="AAQ141" s="56"/>
      <c r="AAR141" s="56"/>
      <c r="AAS141" s="55"/>
      <c r="AAT141" s="56"/>
      <c r="AAU141" s="56"/>
      <c r="AAV141" s="56"/>
      <c r="AAW141" s="55"/>
      <c r="AAX141" s="56"/>
      <c r="AAY141" s="56"/>
      <c r="AAZ141" s="56"/>
      <c r="ABA141" s="55"/>
      <c r="ABB141" s="56"/>
      <c r="ABC141" s="56"/>
      <c r="ABD141" s="56"/>
      <c r="ABE141" s="55"/>
      <c r="ABF141" s="56"/>
      <c r="ABG141" s="56"/>
      <c r="ABH141" s="56"/>
      <c r="ABI141" s="55"/>
      <c r="ABJ141" s="56"/>
      <c r="ABK141" s="56"/>
      <c r="ABL141" s="56"/>
      <c r="ABM141" s="55"/>
      <c r="ABN141" s="56"/>
      <c r="ABO141" s="56"/>
      <c r="ABP141" s="56"/>
      <c r="ABQ141" s="55"/>
      <c r="ABR141" s="56"/>
      <c r="ABS141" s="56"/>
      <c r="ABT141" s="56"/>
      <c r="ABU141" s="55"/>
      <c r="ABV141" s="56"/>
      <c r="ABW141" s="56"/>
      <c r="ABX141" s="56"/>
      <c r="ABY141" s="55"/>
      <c r="ABZ141" s="56"/>
      <c r="ACA141" s="56"/>
      <c r="ACB141" s="56"/>
      <c r="ACC141" s="55"/>
      <c r="ACD141" s="56"/>
      <c r="ACE141" s="56"/>
      <c r="ACF141" s="56"/>
      <c r="ACG141" s="55"/>
      <c r="ACH141" s="56"/>
      <c r="ACI141" s="56"/>
      <c r="ACJ141" s="56"/>
      <c r="ACK141" s="55"/>
      <c r="ACL141" s="56"/>
      <c r="ACM141" s="56"/>
      <c r="ACN141" s="56"/>
      <c r="ACO141" s="55"/>
      <c r="ACP141" s="56"/>
      <c r="ACQ141" s="56"/>
      <c r="ACR141" s="56"/>
      <c r="ACS141" s="55"/>
      <c r="ACT141" s="56"/>
      <c r="ACU141" s="56"/>
      <c r="ACV141" s="56"/>
      <c r="ACW141" s="55"/>
      <c r="ACX141" s="56"/>
      <c r="ACY141" s="56"/>
      <c r="ACZ141" s="56"/>
      <c r="ADA141" s="55"/>
      <c r="ADB141" s="56"/>
      <c r="ADC141" s="56"/>
      <c r="ADD141" s="56"/>
      <c r="ADE141" s="55"/>
      <c r="ADF141" s="56"/>
      <c r="ADG141" s="56"/>
      <c r="ADH141" s="56"/>
      <c r="ADI141" s="55"/>
      <c r="ADJ141" s="56"/>
      <c r="ADK141" s="56"/>
      <c r="ADL141" s="56"/>
      <c r="ADM141" s="55"/>
      <c r="ADN141" s="56"/>
      <c r="ADO141" s="56"/>
      <c r="ADP141" s="56"/>
      <c r="ADQ141" s="55"/>
      <c r="ADR141" s="56"/>
      <c r="ADS141" s="56"/>
      <c r="ADT141" s="56"/>
      <c r="ADU141" s="55"/>
      <c r="ADV141" s="56"/>
      <c r="ADW141" s="56"/>
      <c r="ADX141" s="56"/>
      <c r="ADY141" s="55"/>
      <c r="ADZ141" s="56"/>
      <c r="AEA141" s="56"/>
      <c r="AEB141" s="56"/>
      <c r="AEC141" s="55"/>
      <c r="AED141" s="56"/>
      <c r="AEE141" s="56"/>
      <c r="AEF141" s="56"/>
      <c r="AEG141" s="55"/>
      <c r="AEH141" s="56"/>
      <c r="AEI141" s="56"/>
      <c r="AEJ141" s="56"/>
      <c r="AEK141" s="55"/>
      <c r="AEL141" s="56"/>
      <c r="AEM141" s="56"/>
      <c r="AEN141" s="56"/>
      <c r="AEO141" s="55"/>
      <c r="AEP141" s="56"/>
      <c r="AEQ141" s="56"/>
      <c r="AER141" s="56"/>
      <c r="AES141" s="55"/>
      <c r="AET141" s="56"/>
      <c r="AEU141" s="56"/>
      <c r="AEV141" s="56"/>
      <c r="AEW141" s="55"/>
      <c r="AEX141" s="56"/>
      <c r="AEY141" s="56"/>
      <c r="AEZ141" s="56"/>
      <c r="AFA141" s="55"/>
      <c r="AFB141" s="56"/>
      <c r="AFC141" s="56"/>
      <c r="AFD141" s="56"/>
      <c r="AFE141" s="55"/>
      <c r="AFF141" s="56"/>
      <c r="AFG141" s="56"/>
      <c r="AFH141" s="56"/>
      <c r="AFI141" s="55"/>
      <c r="AFJ141" s="56"/>
      <c r="AFK141" s="56"/>
      <c r="AFL141" s="56"/>
      <c r="AFM141" s="55"/>
      <c r="AFN141" s="56"/>
      <c r="AFO141" s="56"/>
      <c r="AFP141" s="56"/>
      <c r="AFQ141" s="55"/>
      <c r="AFR141" s="56"/>
      <c r="AFS141" s="56"/>
      <c r="AFT141" s="56"/>
      <c r="AFU141" s="55"/>
      <c r="AFV141" s="56"/>
      <c r="AFW141" s="56"/>
      <c r="AFX141" s="56"/>
      <c r="AFY141" s="55"/>
      <c r="AFZ141" s="56"/>
      <c r="AGA141" s="56"/>
      <c r="AGB141" s="56"/>
      <c r="AGC141" s="55"/>
      <c r="AGD141" s="56"/>
      <c r="AGE141" s="56"/>
      <c r="AGF141" s="56"/>
      <c r="AGG141" s="55"/>
      <c r="AGH141" s="56"/>
      <c r="AGI141" s="56"/>
      <c r="AGJ141" s="56"/>
      <c r="AGK141" s="55"/>
      <c r="AGL141" s="56"/>
      <c r="AGM141" s="56"/>
      <c r="AGN141" s="56"/>
      <c r="AGO141" s="55"/>
      <c r="AGP141" s="56"/>
      <c r="AGQ141" s="56"/>
      <c r="AGR141" s="56"/>
      <c r="AGS141" s="55"/>
      <c r="AGT141" s="56"/>
      <c r="AGU141" s="56"/>
      <c r="AGV141" s="56"/>
      <c r="AGW141" s="55"/>
      <c r="AGX141" s="56"/>
      <c r="AGY141" s="56"/>
      <c r="AGZ141" s="56"/>
      <c r="AHA141" s="55"/>
      <c r="AHB141" s="56"/>
      <c r="AHC141" s="56"/>
      <c r="AHD141" s="56"/>
      <c r="AHE141" s="55"/>
      <c r="AHF141" s="56"/>
      <c r="AHG141" s="56"/>
      <c r="AHH141" s="56"/>
      <c r="AHI141" s="55"/>
      <c r="AHJ141" s="56"/>
      <c r="AHK141" s="56"/>
      <c r="AHL141" s="56"/>
      <c r="AHM141" s="55"/>
      <c r="AHN141" s="56"/>
      <c r="AHO141" s="56"/>
      <c r="AHP141" s="56"/>
      <c r="AHQ141" s="55"/>
      <c r="AHR141" s="56"/>
      <c r="AHS141" s="56"/>
      <c r="AHT141" s="56"/>
      <c r="AHU141" s="55"/>
      <c r="AHV141" s="56"/>
      <c r="AHW141" s="56"/>
      <c r="AHX141" s="56"/>
      <c r="AHY141" s="55"/>
      <c r="AHZ141" s="56"/>
      <c r="AIA141" s="56"/>
      <c r="AIB141" s="56"/>
      <c r="AIC141" s="55"/>
      <c r="AID141" s="56"/>
      <c r="AIE141" s="56"/>
      <c r="AIF141" s="56"/>
      <c r="AIG141" s="55"/>
      <c r="AIH141" s="56"/>
      <c r="AII141" s="56"/>
      <c r="AIJ141" s="56"/>
      <c r="AIK141" s="55"/>
      <c r="AIL141" s="56"/>
      <c r="AIM141" s="56"/>
      <c r="AIN141" s="56"/>
      <c r="AIO141" s="55"/>
      <c r="AIP141" s="56"/>
      <c r="AIQ141" s="56"/>
      <c r="AIR141" s="56"/>
      <c r="AIS141" s="55"/>
      <c r="AIT141" s="56"/>
      <c r="AIU141" s="56"/>
      <c r="AIV141" s="56"/>
      <c r="AIW141" s="55"/>
      <c r="AIX141" s="56"/>
      <c r="AIY141" s="56"/>
      <c r="AIZ141" s="56"/>
      <c r="AJA141" s="55"/>
      <c r="AJB141" s="56"/>
      <c r="AJC141" s="56"/>
      <c r="AJD141" s="56"/>
      <c r="AJE141" s="55"/>
      <c r="AJF141" s="56"/>
      <c r="AJG141" s="56"/>
      <c r="AJH141" s="56"/>
      <c r="AJI141" s="55"/>
      <c r="AJJ141" s="56"/>
      <c r="AJK141" s="56"/>
      <c r="AJL141" s="56"/>
      <c r="AJM141" s="55"/>
      <c r="AJN141" s="56"/>
      <c r="AJO141" s="56"/>
      <c r="AJP141" s="56"/>
      <c r="AJQ141" s="55"/>
      <c r="AJR141" s="56"/>
      <c r="AJS141" s="56"/>
      <c r="AJT141" s="56"/>
      <c r="AJU141" s="55"/>
      <c r="AJV141" s="56"/>
      <c r="AJW141" s="56"/>
      <c r="AJX141" s="56"/>
      <c r="AJY141" s="55"/>
      <c r="AJZ141" s="56"/>
      <c r="AKA141" s="56"/>
      <c r="AKB141" s="56"/>
      <c r="AKC141" s="55"/>
      <c r="AKD141" s="56"/>
      <c r="AKE141" s="56"/>
      <c r="AKF141" s="56"/>
      <c r="AKG141" s="55"/>
      <c r="AKH141" s="56"/>
      <c r="AKI141" s="56"/>
      <c r="AKJ141" s="56"/>
      <c r="AKK141" s="55"/>
      <c r="AKL141" s="56"/>
      <c r="AKM141" s="56"/>
      <c r="AKN141" s="56"/>
      <c r="AKO141" s="55"/>
      <c r="AKP141" s="56"/>
      <c r="AKQ141" s="56"/>
      <c r="AKR141" s="56"/>
      <c r="AKS141" s="55"/>
      <c r="AKT141" s="56"/>
      <c r="AKU141" s="56"/>
      <c r="AKV141" s="56"/>
      <c r="AKW141" s="55"/>
      <c r="AKX141" s="56"/>
      <c r="AKY141" s="56"/>
      <c r="AKZ141" s="56"/>
      <c r="ALA141" s="55"/>
      <c r="ALB141" s="56"/>
      <c r="ALC141" s="56"/>
      <c r="ALD141" s="56"/>
      <c r="ALE141" s="55"/>
      <c r="ALF141" s="56"/>
      <c r="ALG141" s="56"/>
      <c r="ALH141" s="56"/>
      <c r="ALI141" s="55"/>
      <c r="ALJ141" s="56"/>
      <c r="ALK141" s="56"/>
      <c r="ALL141" s="56"/>
      <c r="ALM141" s="55"/>
      <c r="ALN141" s="56"/>
      <c r="ALO141" s="56"/>
      <c r="ALP141" s="56"/>
      <c r="ALQ141" s="55"/>
      <c r="ALR141" s="56"/>
      <c r="ALS141" s="56"/>
      <c r="ALT141" s="56"/>
      <c r="ALU141" s="55"/>
      <c r="ALV141" s="56"/>
      <c r="ALW141" s="56"/>
      <c r="ALX141" s="56"/>
      <c r="ALY141" s="55"/>
      <c r="ALZ141" s="56"/>
      <c r="AMA141" s="56"/>
      <c r="AMB141" s="56"/>
      <c r="AMC141" s="55"/>
      <c r="AMD141" s="56"/>
      <c r="AME141" s="56"/>
      <c r="AMF141" s="56"/>
      <c r="AMG141" s="55"/>
      <c r="AMH141" s="56"/>
      <c r="AMI141" s="56"/>
      <c r="AMJ141" s="56"/>
      <c r="AMK141" s="55"/>
      <c r="AML141" s="56"/>
      <c r="AMM141" s="56"/>
      <c r="AMN141" s="56"/>
      <c r="AMO141" s="55"/>
      <c r="AMP141" s="56"/>
      <c r="AMQ141" s="56"/>
      <c r="AMR141" s="56"/>
      <c r="AMS141" s="55"/>
      <c r="AMT141" s="56"/>
      <c r="AMU141" s="56"/>
      <c r="AMV141" s="56"/>
      <c r="AMW141" s="55"/>
      <c r="AMX141" s="56"/>
      <c r="AMY141" s="56"/>
      <c r="AMZ141" s="56"/>
      <c r="ANA141" s="55"/>
      <c r="ANB141" s="56"/>
      <c r="ANC141" s="56"/>
      <c r="AND141" s="56"/>
      <c r="ANE141" s="55"/>
      <c r="ANF141" s="56"/>
      <c r="ANG141" s="56"/>
      <c r="ANH141" s="56"/>
      <c r="ANI141" s="55"/>
      <c r="ANJ141" s="56"/>
      <c r="ANK141" s="56"/>
      <c r="ANL141" s="56"/>
      <c r="ANM141" s="55"/>
      <c r="ANN141" s="56"/>
      <c r="ANO141" s="56"/>
      <c r="ANP141" s="56"/>
      <c r="ANQ141" s="55"/>
      <c r="ANR141" s="56"/>
      <c r="ANS141" s="56"/>
      <c r="ANT141" s="56"/>
      <c r="ANU141" s="55"/>
      <c r="ANV141" s="56"/>
      <c r="ANW141" s="56"/>
      <c r="ANX141" s="56"/>
      <c r="ANY141" s="55"/>
      <c r="ANZ141" s="56"/>
      <c r="AOA141" s="56"/>
      <c r="AOB141" s="56"/>
      <c r="AOC141" s="55"/>
      <c r="AOD141" s="56"/>
      <c r="AOE141" s="56"/>
      <c r="AOF141" s="56"/>
      <c r="AOG141" s="55"/>
      <c r="AOH141" s="56"/>
      <c r="AOI141" s="56"/>
      <c r="AOJ141" s="56"/>
      <c r="AOK141" s="55"/>
      <c r="AOL141" s="56"/>
      <c r="AOM141" s="56"/>
      <c r="AON141" s="56"/>
      <c r="AOO141" s="55"/>
      <c r="AOP141" s="56"/>
      <c r="AOQ141" s="56"/>
      <c r="AOR141" s="56"/>
      <c r="AOS141" s="55"/>
      <c r="AOT141" s="56"/>
      <c r="AOU141" s="56"/>
      <c r="AOV141" s="56"/>
      <c r="AOW141" s="55"/>
      <c r="AOX141" s="56"/>
      <c r="AOY141" s="56"/>
      <c r="AOZ141" s="56"/>
      <c r="APA141" s="55"/>
      <c r="APB141" s="56"/>
      <c r="APC141" s="56"/>
      <c r="APD141" s="56"/>
      <c r="APE141" s="55"/>
      <c r="APF141" s="56"/>
      <c r="APG141" s="56"/>
      <c r="APH141" s="56"/>
      <c r="API141" s="55"/>
      <c r="APJ141" s="56"/>
      <c r="APK141" s="56"/>
      <c r="APL141" s="56"/>
      <c r="APM141" s="55"/>
      <c r="APN141" s="56"/>
      <c r="APO141" s="56"/>
      <c r="APP141" s="56"/>
      <c r="APQ141" s="55"/>
      <c r="APR141" s="56"/>
      <c r="APS141" s="56"/>
      <c r="APT141" s="56"/>
      <c r="APU141" s="55"/>
      <c r="APV141" s="56"/>
      <c r="APW141" s="56"/>
      <c r="APX141" s="56"/>
      <c r="APY141" s="55"/>
      <c r="APZ141" s="56"/>
      <c r="AQA141" s="56"/>
      <c r="AQB141" s="56"/>
      <c r="AQC141" s="55"/>
      <c r="AQD141" s="56"/>
      <c r="AQE141" s="56"/>
      <c r="AQF141" s="56"/>
      <c r="AQG141" s="55"/>
      <c r="AQH141" s="56"/>
      <c r="AQI141" s="56"/>
      <c r="AQJ141" s="56"/>
      <c r="AQK141" s="55"/>
      <c r="AQL141" s="56"/>
      <c r="AQM141" s="56"/>
      <c r="AQN141" s="56"/>
      <c r="AQO141" s="55"/>
      <c r="AQP141" s="56"/>
      <c r="AQQ141" s="56"/>
      <c r="AQR141" s="56"/>
      <c r="AQS141" s="55"/>
      <c r="AQT141" s="56"/>
      <c r="AQU141" s="56"/>
      <c r="AQV141" s="56"/>
      <c r="AQW141" s="55"/>
      <c r="AQX141" s="56"/>
      <c r="AQY141" s="56"/>
      <c r="AQZ141" s="56"/>
      <c r="ARA141" s="55"/>
      <c r="ARB141" s="56"/>
      <c r="ARC141" s="56"/>
      <c r="ARD141" s="56"/>
      <c r="ARE141" s="55"/>
      <c r="ARF141" s="56"/>
      <c r="ARG141" s="56"/>
      <c r="ARH141" s="56"/>
      <c r="ARI141" s="55"/>
      <c r="ARJ141" s="56"/>
      <c r="ARK141" s="56"/>
      <c r="ARL141" s="56"/>
      <c r="ARM141" s="55"/>
      <c r="ARN141" s="56"/>
      <c r="ARO141" s="56"/>
      <c r="ARP141" s="56"/>
      <c r="ARQ141" s="55"/>
      <c r="ARR141" s="56"/>
      <c r="ARS141" s="56"/>
      <c r="ART141" s="56"/>
      <c r="ARU141" s="55"/>
      <c r="ARV141" s="56"/>
      <c r="ARW141" s="56"/>
      <c r="ARX141" s="56"/>
      <c r="ARY141" s="55"/>
      <c r="ARZ141" s="56"/>
      <c r="ASA141" s="56"/>
      <c r="ASB141" s="56"/>
      <c r="ASC141" s="55"/>
      <c r="ASD141" s="56"/>
      <c r="ASE141" s="56"/>
      <c r="ASF141" s="56"/>
      <c r="ASG141" s="55"/>
      <c r="ASH141" s="56"/>
      <c r="ASI141" s="56"/>
      <c r="ASJ141" s="56"/>
      <c r="ASK141" s="55"/>
      <c r="ASL141" s="56"/>
      <c r="ASM141" s="56"/>
      <c r="ASN141" s="56"/>
      <c r="ASO141" s="55"/>
      <c r="ASP141" s="56"/>
      <c r="ASQ141" s="56"/>
      <c r="ASR141" s="56"/>
      <c r="ASS141" s="55"/>
      <c r="AST141" s="56"/>
      <c r="ASU141" s="56"/>
      <c r="ASV141" s="56"/>
      <c r="ASW141" s="55"/>
      <c r="ASX141" s="56"/>
      <c r="ASY141" s="56"/>
      <c r="ASZ141" s="56"/>
      <c r="ATA141" s="55"/>
      <c r="ATB141" s="56"/>
      <c r="ATC141" s="56"/>
      <c r="ATD141" s="56"/>
      <c r="ATE141" s="55"/>
      <c r="ATF141" s="56"/>
      <c r="ATG141" s="56"/>
      <c r="ATH141" s="56"/>
      <c r="ATI141" s="55"/>
      <c r="ATJ141" s="56"/>
      <c r="ATK141" s="56"/>
      <c r="ATL141" s="56"/>
      <c r="ATM141" s="55"/>
      <c r="ATN141" s="56"/>
      <c r="ATO141" s="56"/>
      <c r="ATP141" s="56"/>
      <c r="ATQ141" s="55"/>
      <c r="ATR141" s="56"/>
      <c r="ATS141" s="56"/>
      <c r="ATT141" s="56"/>
      <c r="ATU141" s="55"/>
      <c r="ATV141" s="56"/>
      <c r="ATW141" s="56"/>
      <c r="ATX141" s="56"/>
      <c r="ATY141" s="55"/>
      <c r="ATZ141" s="56"/>
      <c r="AUA141" s="56"/>
      <c r="AUB141" s="56"/>
      <c r="AUC141" s="55"/>
      <c r="AUD141" s="56"/>
      <c r="AUE141" s="56"/>
      <c r="AUF141" s="56"/>
      <c r="AUG141" s="55"/>
      <c r="AUH141" s="56"/>
      <c r="AUI141" s="56"/>
      <c r="AUJ141" s="56"/>
      <c r="AUK141" s="55"/>
      <c r="AUL141" s="56"/>
      <c r="AUM141" s="56"/>
      <c r="AUN141" s="56"/>
      <c r="AUO141" s="55"/>
      <c r="AUP141" s="56"/>
      <c r="AUQ141" s="56"/>
      <c r="AUR141" s="56"/>
      <c r="AUS141" s="55"/>
      <c r="AUT141" s="56"/>
      <c r="AUU141" s="56"/>
      <c r="AUV141" s="56"/>
      <c r="AUW141" s="55"/>
      <c r="AUX141" s="56"/>
      <c r="AUY141" s="56"/>
      <c r="AUZ141" s="56"/>
      <c r="AVA141" s="55"/>
      <c r="AVB141" s="56"/>
      <c r="AVC141" s="56"/>
      <c r="AVD141" s="56"/>
      <c r="AVE141" s="55"/>
      <c r="AVF141" s="56"/>
      <c r="AVG141" s="56"/>
      <c r="AVH141" s="56"/>
      <c r="AVI141" s="55"/>
      <c r="AVJ141" s="56"/>
      <c r="AVK141" s="56"/>
      <c r="AVL141" s="56"/>
      <c r="AVM141" s="55"/>
      <c r="AVN141" s="56"/>
      <c r="AVO141" s="56"/>
      <c r="AVP141" s="56"/>
      <c r="AVQ141" s="55"/>
      <c r="AVR141" s="56"/>
      <c r="AVS141" s="56"/>
      <c r="AVT141" s="56"/>
      <c r="AVU141" s="55"/>
      <c r="AVV141" s="56"/>
      <c r="AVW141" s="56"/>
      <c r="AVX141" s="56"/>
      <c r="AVY141" s="55"/>
      <c r="AVZ141" s="56"/>
      <c r="AWA141" s="56"/>
      <c r="AWB141" s="56"/>
      <c r="AWC141" s="55"/>
      <c r="AWD141" s="56"/>
      <c r="AWE141" s="56"/>
      <c r="AWF141" s="56"/>
      <c r="AWG141" s="55"/>
      <c r="AWH141" s="56"/>
      <c r="AWI141" s="56"/>
      <c r="AWJ141" s="56"/>
      <c r="AWK141" s="55"/>
      <c r="AWL141" s="56"/>
      <c r="AWM141" s="56"/>
      <c r="AWN141" s="56"/>
      <c r="AWO141" s="55"/>
      <c r="AWP141" s="56"/>
      <c r="AWQ141" s="56"/>
      <c r="AWR141" s="56"/>
      <c r="AWS141" s="55"/>
      <c r="AWT141" s="56"/>
      <c r="AWU141" s="56"/>
      <c r="AWV141" s="56"/>
      <c r="AWW141" s="55"/>
      <c r="AWX141" s="56"/>
      <c r="AWY141" s="56"/>
      <c r="AWZ141" s="56"/>
      <c r="AXA141" s="55"/>
      <c r="AXB141" s="56"/>
      <c r="AXC141" s="56"/>
      <c r="AXD141" s="56"/>
      <c r="AXE141" s="55"/>
      <c r="AXF141" s="56"/>
      <c r="AXG141" s="56"/>
      <c r="AXH141" s="56"/>
      <c r="AXI141" s="55"/>
      <c r="AXJ141" s="56"/>
      <c r="AXK141" s="56"/>
      <c r="AXL141" s="56"/>
      <c r="AXM141" s="55"/>
      <c r="AXN141" s="56"/>
      <c r="AXO141" s="56"/>
      <c r="AXP141" s="56"/>
      <c r="AXQ141" s="55"/>
      <c r="AXR141" s="56"/>
      <c r="AXS141" s="56"/>
      <c r="AXT141" s="56"/>
      <c r="AXU141" s="55"/>
      <c r="AXV141" s="56"/>
      <c r="AXW141" s="56"/>
      <c r="AXX141" s="56"/>
      <c r="AXY141" s="55"/>
      <c r="AXZ141" s="56"/>
      <c r="AYA141" s="56"/>
      <c r="AYB141" s="56"/>
      <c r="AYC141" s="55"/>
      <c r="AYD141" s="56"/>
      <c r="AYE141" s="56"/>
      <c r="AYF141" s="56"/>
      <c r="AYG141" s="55"/>
      <c r="AYH141" s="56"/>
      <c r="AYI141" s="56"/>
      <c r="AYJ141" s="56"/>
      <c r="AYK141" s="55"/>
      <c r="AYL141" s="56"/>
      <c r="AYM141" s="56"/>
      <c r="AYN141" s="56"/>
      <c r="AYO141" s="55"/>
      <c r="AYP141" s="56"/>
      <c r="AYQ141" s="56"/>
      <c r="AYR141" s="56"/>
      <c r="AYS141" s="55"/>
      <c r="AYT141" s="56"/>
      <c r="AYU141" s="56"/>
      <c r="AYV141" s="56"/>
      <c r="AYW141" s="55"/>
      <c r="AYX141" s="56"/>
      <c r="AYY141" s="56"/>
      <c r="AYZ141" s="56"/>
      <c r="AZA141" s="55"/>
      <c r="AZB141" s="56"/>
      <c r="AZC141" s="56"/>
      <c r="AZD141" s="56"/>
      <c r="AZE141" s="55"/>
      <c r="AZF141" s="56"/>
      <c r="AZG141" s="56"/>
      <c r="AZH141" s="56"/>
      <c r="AZI141" s="55"/>
      <c r="AZJ141" s="56"/>
      <c r="AZK141" s="56"/>
      <c r="AZL141" s="56"/>
      <c r="AZM141" s="55"/>
      <c r="AZN141" s="56"/>
      <c r="AZO141" s="56"/>
      <c r="AZP141" s="56"/>
      <c r="AZQ141" s="55"/>
      <c r="AZR141" s="56"/>
      <c r="AZS141" s="56"/>
      <c r="AZT141" s="56"/>
      <c r="AZU141" s="55"/>
      <c r="AZV141" s="56"/>
      <c r="AZW141" s="56"/>
      <c r="AZX141" s="56"/>
      <c r="AZY141" s="55"/>
      <c r="AZZ141" s="56"/>
      <c r="BAA141" s="56"/>
      <c r="BAB141" s="56"/>
      <c r="BAC141" s="55"/>
      <c r="BAD141" s="56"/>
      <c r="BAE141" s="56"/>
      <c r="BAF141" s="56"/>
      <c r="BAG141" s="55"/>
      <c r="BAH141" s="56"/>
      <c r="BAI141" s="56"/>
      <c r="BAJ141" s="56"/>
      <c r="BAK141" s="55"/>
      <c r="BAL141" s="56"/>
      <c r="BAM141" s="56"/>
      <c r="BAN141" s="56"/>
      <c r="BAO141" s="55"/>
      <c r="BAP141" s="56"/>
      <c r="BAQ141" s="56"/>
      <c r="BAR141" s="56"/>
      <c r="BAS141" s="55"/>
      <c r="BAT141" s="56"/>
      <c r="BAU141" s="56"/>
      <c r="BAV141" s="56"/>
      <c r="BAW141" s="55"/>
      <c r="BAX141" s="56"/>
      <c r="BAY141" s="56"/>
      <c r="BAZ141" s="56"/>
      <c r="BBA141" s="55"/>
      <c r="BBB141" s="56"/>
      <c r="BBC141" s="56"/>
      <c r="BBD141" s="56"/>
      <c r="BBE141" s="55"/>
      <c r="BBF141" s="56"/>
      <c r="BBG141" s="56"/>
      <c r="BBH141" s="56"/>
      <c r="BBI141" s="55"/>
      <c r="BBJ141" s="56"/>
      <c r="BBK141" s="56"/>
      <c r="BBL141" s="56"/>
      <c r="BBM141" s="55"/>
      <c r="BBN141" s="56"/>
      <c r="BBO141" s="56"/>
      <c r="BBP141" s="56"/>
      <c r="BBQ141" s="55"/>
      <c r="BBR141" s="56"/>
      <c r="BBS141" s="56"/>
      <c r="BBT141" s="56"/>
      <c r="BBU141" s="55"/>
      <c r="BBV141" s="56"/>
      <c r="BBW141" s="56"/>
      <c r="BBX141" s="56"/>
      <c r="BBY141" s="55"/>
      <c r="BBZ141" s="56"/>
      <c r="BCA141" s="56"/>
      <c r="BCB141" s="56"/>
      <c r="BCC141" s="55"/>
      <c r="BCD141" s="56"/>
      <c r="BCE141" s="56"/>
      <c r="BCF141" s="56"/>
      <c r="BCG141" s="55"/>
      <c r="BCH141" s="56"/>
      <c r="BCI141" s="56"/>
      <c r="BCJ141" s="56"/>
      <c r="BCK141" s="55"/>
      <c r="BCL141" s="56"/>
      <c r="BCM141" s="56"/>
      <c r="BCN141" s="56"/>
      <c r="BCO141" s="55"/>
      <c r="BCP141" s="56"/>
      <c r="BCQ141" s="56"/>
      <c r="BCR141" s="56"/>
      <c r="BCS141" s="55"/>
      <c r="BCT141" s="56"/>
      <c r="BCU141" s="56"/>
      <c r="BCV141" s="56"/>
      <c r="BCW141" s="55"/>
      <c r="BCX141" s="56"/>
      <c r="BCY141" s="56"/>
      <c r="BCZ141" s="56"/>
      <c r="BDA141" s="55"/>
      <c r="BDB141" s="56"/>
      <c r="BDC141" s="56"/>
      <c r="BDD141" s="56"/>
      <c r="BDE141" s="55"/>
      <c r="BDF141" s="56"/>
      <c r="BDG141" s="56"/>
      <c r="BDH141" s="56"/>
      <c r="BDI141" s="55"/>
      <c r="BDJ141" s="56"/>
      <c r="BDK141" s="56"/>
      <c r="BDL141" s="56"/>
      <c r="BDM141" s="55"/>
      <c r="BDN141" s="56"/>
      <c r="BDO141" s="56"/>
      <c r="BDP141" s="56"/>
      <c r="BDQ141" s="55"/>
      <c r="BDR141" s="56"/>
      <c r="BDS141" s="56"/>
      <c r="BDT141" s="56"/>
      <c r="BDU141" s="55"/>
      <c r="BDV141" s="56"/>
      <c r="BDW141" s="56"/>
      <c r="BDX141" s="56"/>
      <c r="BDY141" s="55"/>
      <c r="BDZ141" s="56"/>
      <c r="BEA141" s="56"/>
      <c r="BEB141" s="56"/>
      <c r="BEC141" s="55"/>
      <c r="BED141" s="56"/>
      <c r="BEE141" s="56"/>
      <c r="BEF141" s="56"/>
      <c r="BEG141" s="55"/>
      <c r="BEH141" s="56"/>
      <c r="BEI141" s="56"/>
      <c r="BEJ141" s="56"/>
      <c r="BEK141" s="55"/>
      <c r="BEL141" s="56"/>
      <c r="BEM141" s="56"/>
      <c r="BEN141" s="56"/>
      <c r="BEO141" s="55"/>
      <c r="BEP141" s="56"/>
      <c r="BEQ141" s="56"/>
      <c r="BER141" s="56"/>
      <c r="BES141" s="55"/>
      <c r="BET141" s="56"/>
      <c r="BEU141" s="56"/>
      <c r="BEV141" s="56"/>
      <c r="BEW141" s="55"/>
      <c r="BEX141" s="56"/>
      <c r="BEY141" s="56"/>
      <c r="BEZ141" s="56"/>
      <c r="BFA141" s="55"/>
      <c r="BFB141" s="56"/>
      <c r="BFC141" s="56"/>
      <c r="BFD141" s="56"/>
      <c r="BFE141" s="55"/>
      <c r="BFF141" s="56"/>
      <c r="BFG141" s="56"/>
      <c r="BFH141" s="56"/>
      <c r="BFI141" s="55"/>
      <c r="BFJ141" s="56"/>
      <c r="BFK141" s="56"/>
      <c r="BFL141" s="56"/>
      <c r="BFM141" s="55"/>
      <c r="BFN141" s="56"/>
      <c r="BFO141" s="56"/>
      <c r="BFP141" s="56"/>
      <c r="BFQ141" s="55"/>
      <c r="BFR141" s="56"/>
      <c r="BFS141" s="56"/>
      <c r="BFT141" s="56"/>
      <c r="BFU141" s="55"/>
      <c r="BFV141" s="56"/>
      <c r="BFW141" s="56"/>
      <c r="BFX141" s="56"/>
      <c r="BFY141" s="55"/>
      <c r="BFZ141" s="56"/>
      <c r="BGA141" s="56"/>
      <c r="BGB141" s="56"/>
      <c r="BGC141" s="55"/>
      <c r="BGD141" s="56"/>
      <c r="BGE141" s="56"/>
      <c r="BGF141" s="56"/>
      <c r="BGG141" s="55"/>
      <c r="BGH141" s="56"/>
      <c r="BGI141" s="56"/>
      <c r="BGJ141" s="56"/>
      <c r="BGK141" s="55"/>
      <c r="BGL141" s="56"/>
      <c r="BGM141" s="56"/>
      <c r="BGN141" s="56"/>
      <c r="BGO141" s="55"/>
      <c r="BGP141" s="56"/>
      <c r="BGQ141" s="56"/>
      <c r="BGR141" s="56"/>
      <c r="BGS141" s="55"/>
      <c r="BGT141" s="56"/>
      <c r="BGU141" s="56"/>
      <c r="BGV141" s="56"/>
      <c r="BGW141" s="55"/>
      <c r="BGX141" s="56"/>
      <c r="BGY141" s="56"/>
      <c r="BGZ141" s="56"/>
      <c r="BHA141" s="55"/>
      <c r="BHB141" s="56"/>
      <c r="BHC141" s="56"/>
      <c r="BHD141" s="56"/>
      <c r="BHE141" s="55"/>
      <c r="BHF141" s="56"/>
      <c r="BHG141" s="56"/>
      <c r="BHH141" s="56"/>
      <c r="BHI141" s="55"/>
      <c r="BHJ141" s="56"/>
      <c r="BHK141" s="56"/>
      <c r="BHL141" s="56"/>
      <c r="BHM141" s="55"/>
      <c r="BHN141" s="56"/>
      <c r="BHO141" s="56"/>
      <c r="BHP141" s="56"/>
      <c r="BHQ141" s="55"/>
      <c r="BHR141" s="56"/>
      <c r="BHS141" s="56"/>
      <c r="BHT141" s="56"/>
      <c r="BHU141" s="55"/>
      <c r="BHV141" s="56"/>
      <c r="BHW141" s="56"/>
      <c r="BHX141" s="56"/>
      <c r="BHY141" s="55"/>
      <c r="BHZ141" s="56"/>
      <c r="BIA141" s="56"/>
      <c r="BIB141" s="56"/>
      <c r="BIC141" s="55"/>
      <c r="BID141" s="56"/>
      <c r="BIE141" s="56"/>
      <c r="BIF141" s="56"/>
      <c r="BIG141" s="55"/>
      <c r="BIH141" s="56"/>
      <c r="BII141" s="56"/>
      <c r="BIJ141" s="56"/>
      <c r="BIK141" s="55"/>
      <c r="BIL141" s="56"/>
      <c r="BIM141" s="56"/>
      <c r="BIN141" s="56"/>
      <c r="BIO141" s="55"/>
      <c r="BIP141" s="56"/>
      <c r="BIQ141" s="56"/>
      <c r="BIR141" s="56"/>
      <c r="BIS141" s="55"/>
      <c r="BIT141" s="56"/>
      <c r="BIU141" s="56"/>
      <c r="BIV141" s="56"/>
      <c r="BIW141" s="55"/>
      <c r="BIX141" s="56"/>
      <c r="BIY141" s="56"/>
      <c r="BIZ141" s="56"/>
      <c r="BJA141" s="55"/>
      <c r="BJB141" s="56"/>
      <c r="BJC141" s="56"/>
      <c r="BJD141" s="56"/>
      <c r="BJE141" s="55"/>
      <c r="BJF141" s="56"/>
      <c r="BJG141" s="56"/>
      <c r="BJH141" s="56"/>
      <c r="BJI141" s="55"/>
      <c r="BJJ141" s="56"/>
      <c r="BJK141" s="56"/>
      <c r="BJL141" s="56"/>
      <c r="BJM141" s="55"/>
      <c r="BJN141" s="56"/>
      <c r="BJO141" s="56"/>
      <c r="BJP141" s="56"/>
      <c r="BJQ141" s="55"/>
      <c r="BJR141" s="56"/>
      <c r="BJS141" s="56"/>
      <c r="BJT141" s="56"/>
      <c r="BJU141" s="55"/>
      <c r="BJV141" s="56"/>
      <c r="BJW141" s="56"/>
      <c r="BJX141" s="56"/>
      <c r="BJY141" s="55"/>
      <c r="BJZ141" s="56"/>
      <c r="BKA141" s="56"/>
      <c r="BKB141" s="56"/>
      <c r="BKC141" s="55"/>
      <c r="BKD141" s="56"/>
      <c r="BKE141" s="56"/>
      <c r="BKF141" s="56"/>
      <c r="BKG141" s="55"/>
      <c r="BKH141" s="56"/>
      <c r="BKI141" s="56"/>
      <c r="BKJ141" s="56"/>
      <c r="BKK141" s="55"/>
      <c r="BKL141" s="56"/>
      <c r="BKM141" s="56"/>
      <c r="BKN141" s="56"/>
      <c r="BKO141" s="55"/>
      <c r="BKP141" s="56"/>
      <c r="BKQ141" s="56"/>
      <c r="BKR141" s="56"/>
      <c r="BKS141" s="55"/>
      <c r="BKT141" s="56"/>
      <c r="BKU141" s="56"/>
      <c r="BKV141" s="56"/>
      <c r="BKW141" s="55"/>
      <c r="BKX141" s="56"/>
      <c r="BKY141" s="56"/>
      <c r="BKZ141" s="56"/>
      <c r="BLA141" s="55"/>
      <c r="BLB141" s="56"/>
      <c r="BLC141" s="56"/>
      <c r="BLD141" s="56"/>
      <c r="BLE141" s="55"/>
      <c r="BLF141" s="56"/>
      <c r="BLG141" s="56"/>
      <c r="BLH141" s="56"/>
      <c r="BLI141" s="55"/>
      <c r="BLJ141" s="56"/>
      <c r="BLK141" s="56"/>
      <c r="BLL141" s="56"/>
      <c r="BLM141" s="55"/>
      <c r="BLN141" s="56"/>
      <c r="BLO141" s="56"/>
      <c r="BLP141" s="56"/>
      <c r="BLQ141" s="55"/>
      <c r="BLR141" s="56"/>
      <c r="BLS141" s="56"/>
      <c r="BLT141" s="56"/>
      <c r="BLU141" s="55"/>
      <c r="BLV141" s="56"/>
      <c r="BLW141" s="56"/>
      <c r="BLX141" s="56"/>
      <c r="BLY141" s="55"/>
      <c r="BLZ141" s="56"/>
      <c r="BMA141" s="56"/>
      <c r="BMB141" s="56"/>
      <c r="BMC141" s="55"/>
      <c r="BMD141" s="56"/>
      <c r="BME141" s="56"/>
      <c r="BMF141" s="56"/>
      <c r="BMG141" s="55"/>
      <c r="BMH141" s="56"/>
      <c r="BMI141" s="56"/>
      <c r="BMJ141" s="56"/>
      <c r="BMK141" s="55"/>
      <c r="BML141" s="56"/>
      <c r="BMM141" s="56"/>
      <c r="BMN141" s="56"/>
      <c r="BMO141" s="55"/>
      <c r="BMP141" s="56"/>
      <c r="BMQ141" s="56"/>
      <c r="BMR141" s="56"/>
      <c r="BMS141" s="55"/>
      <c r="BMT141" s="56"/>
      <c r="BMU141" s="56"/>
      <c r="BMV141" s="56"/>
      <c r="BMW141" s="55"/>
      <c r="BMX141" s="56"/>
      <c r="BMY141" s="56"/>
      <c r="BMZ141" s="56"/>
      <c r="BNA141" s="55"/>
      <c r="BNB141" s="56"/>
      <c r="BNC141" s="56"/>
      <c r="BND141" s="56"/>
      <c r="BNE141" s="55"/>
      <c r="BNF141" s="56"/>
      <c r="BNG141" s="56"/>
      <c r="BNH141" s="56"/>
      <c r="BNI141" s="55"/>
      <c r="BNJ141" s="56"/>
      <c r="BNK141" s="56"/>
      <c r="BNL141" s="56"/>
      <c r="BNM141" s="55"/>
      <c r="BNN141" s="56"/>
      <c r="BNO141" s="56"/>
      <c r="BNP141" s="56"/>
      <c r="BNQ141" s="55"/>
      <c r="BNR141" s="56"/>
      <c r="BNS141" s="56"/>
      <c r="BNT141" s="56"/>
      <c r="BNU141" s="55"/>
      <c r="BNV141" s="56"/>
      <c r="BNW141" s="56"/>
      <c r="BNX141" s="56"/>
      <c r="BNY141" s="55"/>
      <c r="BNZ141" s="56"/>
      <c r="BOA141" s="56"/>
      <c r="BOB141" s="56"/>
      <c r="BOC141" s="55"/>
      <c r="BOD141" s="56"/>
      <c r="BOE141" s="56"/>
      <c r="BOF141" s="56"/>
      <c r="BOG141" s="55"/>
      <c r="BOH141" s="56"/>
      <c r="BOI141" s="56"/>
      <c r="BOJ141" s="56"/>
      <c r="BOK141" s="55"/>
      <c r="BOL141" s="56"/>
      <c r="BOM141" s="56"/>
      <c r="BON141" s="56"/>
      <c r="BOO141" s="55"/>
      <c r="BOP141" s="56"/>
      <c r="BOQ141" s="56"/>
      <c r="BOR141" s="56"/>
      <c r="BOS141" s="55"/>
      <c r="BOT141" s="56"/>
      <c r="BOU141" s="56"/>
      <c r="BOV141" s="56"/>
      <c r="BOW141" s="55"/>
      <c r="BOX141" s="56"/>
      <c r="BOY141" s="56"/>
      <c r="BOZ141" s="56"/>
      <c r="BPA141" s="55"/>
      <c r="BPB141" s="56"/>
      <c r="BPC141" s="56"/>
      <c r="BPD141" s="56"/>
      <c r="BPE141" s="55"/>
      <c r="BPF141" s="56"/>
      <c r="BPG141" s="56"/>
      <c r="BPH141" s="56"/>
      <c r="BPI141" s="55"/>
      <c r="BPJ141" s="56"/>
      <c r="BPK141" s="56"/>
      <c r="BPL141" s="56"/>
      <c r="BPM141" s="55"/>
      <c r="BPN141" s="56"/>
      <c r="BPO141" s="56"/>
      <c r="BPP141" s="56"/>
      <c r="BPQ141" s="55"/>
      <c r="BPR141" s="56"/>
      <c r="BPS141" s="56"/>
      <c r="BPT141" s="56"/>
      <c r="BPU141" s="55"/>
      <c r="BPV141" s="56"/>
      <c r="BPW141" s="56"/>
      <c r="BPX141" s="56"/>
      <c r="BPY141" s="55"/>
      <c r="BPZ141" s="56"/>
      <c r="BQA141" s="56"/>
      <c r="BQB141" s="56"/>
      <c r="BQC141" s="55"/>
      <c r="BQD141" s="56"/>
      <c r="BQE141" s="56"/>
      <c r="BQF141" s="56"/>
      <c r="BQG141" s="55"/>
      <c r="BQH141" s="56"/>
      <c r="BQI141" s="56"/>
      <c r="BQJ141" s="56"/>
      <c r="BQK141" s="55"/>
      <c r="BQL141" s="56"/>
      <c r="BQM141" s="56"/>
      <c r="BQN141" s="56"/>
      <c r="BQO141" s="55"/>
      <c r="BQP141" s="56"/>
      <c r="BQQ141" s="56"/>
      <c r="BQR141" s="56"/>
      <c r="BQS141" s="55"/>
      <c r="BQT141" s="56"/>
      <c r="BQU141" s="56"/>
      <c r="BQV141" s="56"/>
      <c r="BQW141" s="55"/>
      <c r="BQX141" s="56"/>
      <c r="BQY141" s="56"/>
      <c r="BQZ141" s="56"/>
      <c r="BRA141" s="55"/>
      <c r="BRB141" s="56"/>
      <c r="BRC141" s="56"/>
      <c r="BRD141" s="56"/>
      <c r="BRE141" s="55"/>
      <c r="BRF141" s="56"/>
      <c r="BRG141" s="56"/>
      <c r="BRH141" s="56"/>
      <c r="BRI141" s="55"/>
      <c r="BRJ141" s="56"/>
      <c r="BRK141" s="56"/>
      <c r="BRL141" s="56"/>
      <c r="BRM141" s="55"/>
      <c r="BRN141" s="56"/>
      <c r="BRO141" s="56"/>
      <c r="BRP141" s="56"/>
      <c r="BRQ141" s="55"/>
      <c r="BRR141" s="56"/>
      <c r="BRS141" s="56"/>
      <c r="BRT141" s="56"/>
      <c r="BRU141" s="55"/>
      <c r="BRV141" s="56"/>
      <c r="BRW141" s="56"/>
      <c r="BRX141" s="56"/>
      <c r="BRY141" s="55"/>
      <c r="BRZ141" s="56"/>
      <c r="BSA141" s="56"/>
      <c r="BSB141" s="56"/>
      <c r="BSC141" s="55"/>
      <c r="BSD141" s="56"/>
      <c r="BSE141" s="56"/>
      <c r="BSF141" s="56"/>
      <c r="BSG141" s="55"/>
      <c r="BSH141" s="56"/>
      <c r="BSI141" s="56"/>
      <c r="BSJ141" s="56"/>
      <c r="BSK141" s="55"/>
      <c r="BSL141" s="56"/>
      <c r="BSM141" s="56"/>
      <c r="BSN141" s="56"/>
      <c r="BSO141" s="55"/>
      <c r="BSP141" s="56"/>
      <c r="BSQ141" s="56"/>
      <c r="BSR141" s="56"/>
      <c r="BSS141" s="55"/>
      <c r="BST141" s="56"/>
      <c r="BSU141" s="56"/>
      <c r="BSV141" s="56"/>
      <c r="BSW141" s="55"/>
      <c r="BSX141" s="56"/>
      <c r="BSY141" s="56"/>
      <c r="BSZ141" s="56"/>
      <c r="BTA141" s="55"/>
      <c r="BTB141" s="56"/>
      <c r="BTC141" s="56"/>
      <c r="BTD141" s="56"/>
      <c r="BTE141" s="55"/>
      <c r="BTF141" s="56"/>
      <c r="BTG141" s="56"/>
      <c r="BTH141" s="56"/>
      <c r="BTI141" s="55"/>
      <c r="BTJ141" s="56"/>
      <c r="BTK141" s="56"/>
      <c r="BTL141" s="56"/>
      <c r="BTM141" s="55"/>
      <c r="BTN141" s="56"/>
      <c r="BTO141" s="56"/>
      <c r="BTP141" s="56"/>
      <c r="BTQ141" s="55"/>
      <c r="BTR141" s="56"/>
      <c r="BTS141" s="56"/>
      <c r="BTT141" s="56"/>
      <c r="BTU141" s="55"/>
      <c r="BTV141" s="56"/>
      <c r="BTW141" s="56"/>
      <c r="BTX141" s="56"/>
      <c r="BTY141" s="55"/>
      <c r="BTZ141" s="56"/>
      <c r="BUA141" s="56"/>
      <c r="BUB141" s="56"/>
      <c r="BUC141" s="55"/>
      <c r="BUD141" s="56"/>
      <c r="BUE141" s="56"/>
      <c r="BUF141" s="56"/>
      <c r="BUG141" s="55"/>
      <c r="BUH141" s="56"/>
      <c r="BUI141" s="56"/>
      <c r="BUJ141" s="56"/>
      <c r="BUK141" s="55"/>
      <c r="BUL141" s="56"/>
      <c r="BUM141" s="56"/>
      <c r="BUN141" s="56"/>
      <c r="BUO141" s="55"/>
      <c r="BUP141" s="56"/>
      <c r="BUQ141" s="56"/>
      <c r="BUR141" s="56"/>
      <c r="BUS141" s="55"/>
      <c r="BUT141" s="56"/>
      <c r="BUU141" s="56"/>
      <c r="BUV141" s="56"/>
      <c r="BUW141" s="55"/>
      <c r="BUX141" s="56"/>
      <c r="BUY141" s="56"/>
      <c r="BUZ141" s="56"/>
      <c r="BVA141" s="55"/>
      <c r="BVB141" s="56"/>
      <c r="BVC141" s="56"/>
      <c r="BVD141" s="56"/>
      <c r="BVE141" s="55"/>
      <c r="BVF141" s="56"/>
      <c r="BVG141" s="56"/>
      <c r="BVH141" s="56"/>
      <c r="BVI141" s="55"/>
      <c r="BVJ141" s="56"/>
      <c r="BVK141" s="56"/>
      <c r="BVL141" s="56"/>
      <c r="BVM141" s="55"/>
      <c r="BVN141" s="56"/>
      <c r="BVO141" s="56"/>
      <c r="BVP141" s="56"/>
      <c r="BVQ141" s="55"/>
      <c r="BVR141" s="56"/>
      <c r="BVS141" s="56"/>
      <c r="BVT141" s="56"/>
      <c r="BVU141" s="55"/>
      <c r="BVV141" s="56"/>
      <c r="BVW141" s="56"/>
      <c r="BVX141" s="56"/>
      <c r="BVY141" s="55"/>
      <c r="BVZ141" s="56"/>
      <c r="BWA141" s="56"/>
      <c r="BWB141" s="56"/>
      <c r="BWC141" s="55"/>
      <c r="BWD141" s="56"/>
      <c r="BWE141" s="56"/>
      <c r="BWF141" s="56"/>
      <c r="BWG141" s="55"/>
      <c r="BWH141" s="56"/>
      <c r="BWI141" s="56"/>
      <c r="BWJ141" s="56"/>
      <c r="BWK141" s="55"/>
      <c r="BWL141" s="56"/>
      <c r="BWM141" s="56"/>
      <c r="BWN141" s="56"/>
      <c r="BWO141" s="55"/>
      <c r="BWP141" s="56"/>
      <c r="BWQ141" s="56"/>
      <c r="BWR141" s="56"/>
      <c r="BWS141" s="55"/>
      <c r="BWT141" s="56"/>
      <c r="BWU141" s="56"/>
      <c r="BWV141" s="56"/>
      <c r="BWW141" s="55"/>
      <c r="BWX141" s="56"/>
      <c r="BWY141" s="56"/>
      <c r="BWZ141" s="56"/>
      <c r="BXA141" s="55"/>
      <c r="BXB141" s="56"/>
      <c r="BXC141" s="56"/>
      <c r="BXD141" s="56"/>
      <c r="BXE141" s="55"/>
      <c r="BXF141" s="56"/>
      <c r="BXG141" s="56"/>
      <c r="BXH141" s="56"/>
      <c r="BXI141" s="55"/>
      <c r="BXJ141" s="56"/>
      <c r="BXK141" s="56"/>
      <c r="BXL141" s="56"/>
      <c r="BXM141" s="55"/>
      <c r="BXN141" s="56"/>
      <c r="BXO141" s="56"/>
      <c r="BXP141" s="56"/>
      <c r="BXQ141" s="55"/>
      <c r="BXR141" s="56"/>
      <c r="BXS141" s="56"/>
      <c r="BXT141" s="56"/>
      <c r="BXU141" s="55"/>
      <c r="BXV141" s="56"/>
      <c r="BXW141" s="56"/>
      <c r="BXX141" s="56"/>
      <c r="BXY141" s="55"/>
      <c r="BXZ141" s="56"/>
      <c r="BYA141" s="56"/>
      <c r="BYB141" s="56"/>
      <c r="BYC141" s="55"/>
      <c r="BYD141" s="56"/>
      <c r="BYE141" s="56"/>
      <c r="BYF141" s="56"/>
      <c r="BYG141" s="55"/>
      <c r="BYH141" s="56"/>
      <c r="BYI141" s="56"/>
      <c r="BYJ141" s="56"/>
      <c r="BYK141" s="55"/>
      <c r="BYL141" s="56"/>
      <c r="BYM141" s="56"/>
      <c r="BYN141" s="56"/>
      <c r="BYO141" s="55"/>
      <c r="BYP141" s="56"/>
      <c r="BYQ141" s="56"/>
      <c r="BYR141" s="56"/>
      <c r="BYS141" s="55"/>
      <c r="BYT141" s="56"/>
      <c r="BYU141" s="56"/>
      <c r="BYV141" s="56"/>
      <c r="BYW141" s="55"/>
      <c r="BYX141" s="56"/>
      <c r="BYY141" s="56"/>
      <c r="BYZ141" s="56"/>
      <c r="BZA141" s="55"/>
      <c r="BZB141" s="56"/>
      <c r="BZC141" s="56"/>
      <c r="BZD141" s="56"/>
      <c r="BZE141" s="55"/>
      <c r="BZF141" s="56"/>
      <c r="BZG141" s="56"/>
      <c r="BZH141" s="56"/>
      <c r="BZI141" s="55"/>
      <c r="BZJ141" s="56"/>
      <c r="BZK141" s="56"/>
      <c r="BZL141" s="56"/>
      <c r="BZM141" s="55"/>
      <c r="BZN141" s="56"/>
      <c r="BZO141" s="56"/>
      <c r="BZP141" s="56"/>
      <c r="BZQ141" s="55"/>
      <c r="BZR141" s="56"/>
      <c r="BZS141" s="56"/>
      <c r="BZT141" s="56"/>
      <c r="BZU141" s="55"/>
      <c r="BZV141" s="56"/>
      <c r="BZW141" s="56"/>
      <c r="BZX141" s="56"/>
      <c r="BZY141" s="55"/>
      <c r="BZZ141" s="56"/>
      <c r="CAA141" s="56"/>
      <c r="CAB141" s="56"/>
      <c r="CAC141" s="55"/>
      <c r="CAD141" s="56"/>
      <c r="CAE141" s="56"/>
      <c r="CAF141" s="56"/>
      <c r="CAG141" s="55"/>
      <c r="CAH141" s="56"/>
      <c r="CAI141" s="56"/>
      <c r="CAJ141" s="56"/>
      <c r="CAK141" s="55"/>
      <c r="CAL141" s="56"/>
      <c r="CAM141" s="56"/>
      <c r="CAN141" s="56"/>
      <c r="CAO141" s="55"/>
      <c r="CAP141" s="56"/>
      <c r="CAQ141" s="56"/>
      <c r="CAR141" s="56"/>
      <c r="CAS141" s="55"/>
      <c r="CAT141" s="56"/>
      <c r="CAU141" s="56"/>
      <c r="CAV141" s="56"/>
      <c r="CAW141" s="55"/>
      <c r="CAX141" s="56"/>
      <c r="CAY141" s="56"/>
      <c r="CAZ141" s="56"/>
      <c r="CBA141" s="55"/>
      <c r="CBB141" s="56"/>
      <c r="CBC141" s="56"/>
      <c r="CBD141" s="56"/>
      <c r="CBE141" s="55"/>
      <c r="CBF141" s="56"/>
      <c r="CBG141" s="56"/>
      <c r="CBH141" s="56"/>
      <c r="CBI141" s="55"/>
      <c r="CBJ141" s="56"/>
      <c r="CBK141" s="56"/>
      <c r="CBL141" s="56"/>
      <c r="CBM141" s="55"/>
      <c r="CBN141" s="56"/>
      <c r="CBO141" s="56"/>
      <c r="CBP141" s="56"/>
      <c r="CBQ141" s="55"/>
      <c r="CBR141" s="56"/>
      <c r="CBS141" s="56"/>
      <c r="CBT141" s="56"/>
      <c r="CBU141" s="55"/>
      <c r="CBV141" s="56"/>
      <c r="CBW141" s="56"/>
      <c r="CBX141" s="56"/>
      <c r="CBY141" s="55"/>
      <c r="CBZ141" s="56"/>
      <c r="CCA141" s="56"/>
      <c r="CCB141" s="56"/>
      <c r="CCC141" s="55"/>
      <c r="CCD141" s="56"/>
      <c r="CCE141" s="56"/>
      <c r="CCF141" s="56"/>
      <c r="CCG141" s="55"/>
      <c r="CCH141" s="56"/>
      <c r="CCI141" s="56"/>
      <c r="CCJ141" s="56"/>
      <c r="CCK141" s="55"/>
      <c r="CCL141" s="56"/>
      <c r="CCM141" s="56"/>
      <c r="CCN141" s="56"/>
      <c r="CCO141" s="55"/>
      <c r="CCP141" s="56"/>
      <c r="CCQ141" s="56"/>
      <c r="CCR141" s="56"/>
      <c r="CCS141" s="55"/>
      <c r="CCT141" s="56"/>
      <c r="CCU141" s="56"/>
      <c r="CCV141" s="56"/>
      <c r="CCW141" s="55"/>
      <c r="CCX141" s="56"/>
      <c r="CCY141" s="56"/>
      <c r="CCZ141" s="56"/>
      <c r="CDA141" s="55"/>
      <c r="CDB141" s="56"/>
      <c r="CDC141" s="56"/>
      <c r="CDD141" s="56"/>
      <c r="CDE141" s="55"/>
      <c r="CDF141" s="56"/>
      <c r="CDG141" s="56"/>
      <c r="CDH141" s="56"/>
      <c r="CDI141" s="55"/>
      <c r="CDJ141" s="56"/>
      <c r="CDK141" s="56"/>
      <c r="CDL141" s="56"/>
      <c r="CDM141" s="55"/>
      <c r="CDN141" s="56"/>
      <c r="CDO141" s="56"/>
      <c r="CDP141" s="56"/>
      <c r="CDQ141" s="55"/>
      <c r="CDR141" s="56"/>
      <c r="CDS141" s="56"/>
      <c r="CDT141" s="56"/>
      <c r="CDU141" s="55"/>
      <c r="CDV141" s="56"/>
      <c r="CDW141" s="56"/>
      <c r="CDX141" s="56"/>
      <c r="CDY141" s="55"/>
      <c r="CDZ141" s="56"/>
      <c r="CEA141" s="56"/>
      <c r="CEB141" s="56"/>
      <c r="CEC141" s="55"/>
      <c r="CED141" s="56"/>
      <c r="CEE141" s="56"/>
      <c r="CEF141" s="56"/>
      <c r="CEG141" s="55"/>
      <c r="CEH141" s="56"/>
      <c r="CEI141" s="56"/>
      <c r="CEJ141" s="56"/>
      <c r="CEK141" s="55"/>
      <c r="CEL141" s="56"/>
      <c r="CEM141" s="56"/>
      <c r="CEN141" s="56"/>
      <c r="CEO141" s="55"/>
      <c r="CEP141" s="56"/>
      <c r="CEQ141" s="56"/>
      <c r="CER141" s="56"/>
      <c r="CES141" s="55"/>
      <c r="CET141" s="56"/>
      <c r="CEU141" s="56"/>
      <c r="CEV141" s="56"/>
      <c r="CEW141" s="55"/>
      <c r="CEX141" s="56"/>
      <c r="CEY141" s="56"/>
      <c r="CEZ141" s="56"/>
      <c r="CFA141" s="55"/>
      <c r="CFB141" s="56"/>
      <c r="CFC141" s="56"/>
      <c r="CFD141" s="56"/>
      <c r="CFE141" s="55"/>
      <c r="CFF141" s="56"/>
      <c r="CFG141" s="56"/>
      <c r="CFH141" s="56"/>
      <c r="CFI141" s="55"/>
      <c r="CFJ141" s="56"/>
      <c r="CFK141" s="56"/>
      <c r="CFL141" s="56"/>
      <c r="CFM141" s="55"/>
      <c r="CFN141" s="56"/>
      <c r="CFO141" s="56"/>
      <c r="CFP141" s="56"/>
      <c r="CFQ141" s="55"/>
      <c r="CFR141" s="56"/>
      <c r="CFS141" s="56"/>
      <c r="CFT141" s="56"/>
      <c r="CFU141" s="55"/>
      <c r="CFV141" s="56"/>
      <c r="CFW141" s="56"/>
      <c r="CFX141" s="56"/>
      <c r="CFY141" s="55"/>
      <c r="CFZ141" s="56"/>
      <c r="CGA141" s="56"/>
      <c r="CGB141" s="56"/>
      <c r="CGC141" s="55"/>
      <c r="CGD141" s="56"/>
      <c r="CGE141" s="56"/>
      <c r="CGF141" s="56"/>
      <c r="CGG141" s="55"/>
      <c r="CGH141" s="56"/>
      <c r="CGI141" s="56"/>
      <c r="CGJ141" s="56"/>
      <c r="CGK141" s="55"/>
      <c r="CGL141" s="56"/>
      <c r="CGM141" s="56"/>
      <c r="CGN141" s="56"/>
      <c r="CGO141" s="55"/>
      <c r="CGP141" s="56"/>
      <c r="CGQ141" s="56"/>
      <c r="CGR141" s="56"/>
      <c r="CGS141" s="55"/>
      <c r="CGT141" s="56"/>
      <c r="CGU141" s="56"/>
      <c r="CGV141" s="56"/>
      <c r="CGW141" s="55"/>
      <c r="CGX141" s="56"/>
      <c r="CGY141" s="56"/>
      <c r="CGZ141" s="56"/>
      <c r="CHA141" s="55"/>
      <c r="CHB141" s="56"/>
      <c r="CHC141" s="56"/>
      <c r="CHD141" s="56"/>
      <c r="CHE141" s="55"/>
      <c r="CHF141" s="56"/>
      <c r="CHG141" s="56"/>
      <c r="CHH141" s="56"/>
      <c r="CHI141" s="55"/>
      <c r="CHJ141" s="56"/>
      <c r="CHK141" s="56"/>
      <c r="CHL141" s="56"/>
      <c r="CHM141" s="55"/>
      <c r="CHN141" s="56"/>
      <c r="CHO141" s="56"/>
      <c r="CHP141" s="56"/>
      <c r="CHQ141" s="55"/>
      <c r="CHR141" s="56"/>
      <c r="CHS141" s="56"/>
      <c r="CHT141" s="56"/>
      <c r="CHU141" s="55"/>
      <c r="CHV141" s="56"/>
      <c r="CHW141" s="56"/>
      <c r="CHX141" s="56"/>
      <c r="CHY141" s="55"/>
      <c r="CHZ141" s="56"/>
      <c r="CIA141" s="56"/>
      <c r="CIB141" s="56"/>
      <c r="CIC141" s="55"/>
      <c r="CID141" s="56"/>
      <c r="CIE141" s="56"/>
      <c r="CIF141" s="56"/>
      <c r="CIG141" s="55"/>
      <c r="CIH141" s="56"/>
      <c r="CII141" s="56"/>
      <c r="CIJ141" s="56"/>
      <c r="CIK141" s="55"/>
      <c r="CIL141" s="56"/>
      <c r="CIM141" s="56"/>
      <c r="CIN141" s="56"/>
      <c r="CIO141" s="55"/>
      <c r="CIP141" s="56"/>
      <c r="CIQ141" s="56"/>
      <c r="CIR141" s="56"/>
      <c r="CIS141" s="55"/>
      <c r="CIT141" s="56"/>
      <c r="CIU141" s="56"/>
      <c r="CIV141" s="56"/>
      <c r="CIW141" s="55"/>
      <c r="CIX141" s="56"/>
      <c r="CIY141" s="56"/>
      <c r="CIZ141" s="56"/>
      <c r="CJA141" s="55"/>
      <c r="CJB141" s="56"/>
      <c r="CJC141" s="56"/>
      <c r="CJD141" s="56"/>
      <c r="CJE141" s="55"/>
      <c r="CJF141" s="56"/>
      <c r="CJG141" s="56"/>
      <c r="CJH141" s="56"/>
      <c r="CJI141" s="55"/>
      <c r="CJJ141" s="56"/>
      <c r="CJK141" s="56"/>
      <c r="CJL141" s="56"/>
      <c r="CJM141" s="55"/>
      <c r="CJN141" s="56"/>
      <c r="CJO141" s="56"/>
      <c r="CJP141" s="56"/>
      <c r="CJQ141" s="55"/>
      <c r="CJR141" s="56"/>
      <c r="CJS141" s="56"/>
      <c r="CJT141" s="56"/>
      <c r="CJU141" s="55"/>
      <c r="CJV141" s="56"/>
      <c r="CJW141" s="56"/>
      <c r="CJX141" s="56"/>
      <c r="CJY141" s="55"/>
      <c r="CJZ141" s="56"/>
      <c r="CKA141" s="56"/>
      <c r="CKB141" s="56"/>
      <c r="CKC141" s="55"/>
      <c r="CKD141" s="56"/>
      <c r="CKE141" s="56"/>
      <c r="CKF141" s="56"/>
      <c r="CKG141" s="55"/>
      <c r="CKH141" s="56"/>
      <c r="CKI141" s="56"/>
      <c r="CKJ141" s="56"/>
      <c r="CKK141" s="55"/>
      <c r="CKL141" s="56"/>
      <c r="CKM141" s="56"/>
      <c r="CKN141" s="56"/>
      <c r="CKO141" s="55"/>
      <c r="CKP141" s="56"/>
      <c r="CKQ141" s="56"/>
      <c r="CKR141" s="56"/>
      <c r="CKS141" s="55"/>
      <c r="CKT141" s="56"/>
      <c r="CKU141" s="56"/>
      <c r="CKV141" s="56"/>
      <c r="CKW141" s="55"/>
      <c r="CKX141" s="56"/>
      <c r="CKY141" s="56"/>
      <c r="CKZ141" s="56"/>
      <c r="CLA141" s="55"/>
      <c r="CLB141" s="56"/>
      <c r="CLC141" s="56"/>
      <c r="CLD141" s="56"/>
      <c r="CLE141" s="55"/>
      <c r="CLF141" s="56"/>
      <c r="CLG141" s="56"/>
      <c r="CLH141" s="56"/>
      <c r="CLI141" s="55"/>
      <c r="CLJ141" s="56"/>
      <c r="CLK141" s="56"/>
      <c r="CLL141" s="56"/>
      <c r="CLM141" s="55"/>
      <c r="CLN141" s="56"/>
      <c r="CLO141" s="56"/>
      <c r="CLP141" s="56"/>
      <c r="CLQ141" s="55"/>
      <c r="CLR141" s="56"/>
      <c r="CLS141" s="56"/>
      <c r="CLT141" s="56"/>
      <c r="CLU141" s="55"/>
      <c r="CLV141" s="56"/>
      <c r="CLW141" s="56"/>
      <c r="CLX141" s="56"/>
      <c r="CLY141" s="55"/>
      <c r="CLZ141" s="56"/>
      <c r="CMA141" s="56"/>
      <c r="CMB141" s="56"/>
      <c r="CMC141" s="55"/>
      <c r="CMD141" s="56"/>
      <c r="CME141" s="56"/>
      <c r="CMF141" s="56"/>
      <c r="CMG141" s="55"/>
      <c r="CMH141" s="56"/>
      <c r="CMI141" s="56"/>
      <c r="CMJ141" s="56"/>
      <c r="CMK141" s="55"/>
      <c r="CML141" s="56"/>
      <c r="CMM141" s="56"/>
      <c r="CMN141" s="56"/>
      <c r="CMO141" s="55"/>
      <c r="CMP141" s="56"/>
      <c r="CMQ141" s="56"/>
      <c r="CMR141" s="56"/>
      <c r="CMS141" s="55"/>
      <c r="CMT141" s="56"/>
      <c r="CMU141" s="56"/>
      <c r="CMV141" s="56"/>
      <c r="CMW141" s="55"/>
      <c r="CMX141" s="56"/>
      <c r="CMY141" s="56"/>
      <c r="CMZ141" s="56"/>
      <c r="CNA141" s="55"/>
      <c r="CNB141" s="56"/>
      <c r="CNC141" s="56"/>
      <c r="CND141" s="56"/>
      <c r="CNE141" s="55"/>
      <c r="CNF141" s="56"/>
      <c r="CNG141" s="56"/>
      <c r="CNH141" s="56"/>
      <c r="CNI141" s="55"/>
      <c r="CNJ141" s="56"/>
      <c r="CNK141" s="56"/>
      <c r="CNL141" s="56"/>
      <c r="CNM141" s="55"/>
      <c r="CNN141" s="56"/>
      <c r="CNO141" s="56"/>
      <c r="CNP141" s="56"/>
      <c r="CNQ141" s="55"/>
      <c r="CNR141" s="56"/>
      <c r="CNS141" s="56"/>
      <c r="CNT141" s="56"/>
      <c r="CNU141" s="55"/>
      <c r="CNV141" s="56"/>
      <c r="CNW141" s="56"/>
      <c r="CNX141" s="56"/>
      <c r="CNY141" s="55"/>
      <c r="CNZ141" s="56"/>
      <c r="COA141" s="56"/>
      <c r="COB141" s="56"/>
      <c r="COC141" s="55"/>
      <c r="COD141" s="56"/>
      <c r="COE141" s="56"/>
      <c r="COF141" s="56"/>
      <c r="COG141" s="55"/>
      <c r="COH141" s="56"/>
      <c r="COI141" s="56"/>
      <c r="COJ141" s="56"/>
      <c r="COK141" s="55"/>
      <c r="COL141" s="56"/>
      <c r="COM141" s="56"/>
      <c r="CON141" s="56"/>
      <c r="COO141" s="55"/>
      <c r="COP141" s="56"/>
      <c r="COQ141" s="56"/>
      <c r="COR141" s="56"/>
      <c r="COS141" s="55"/>
      <c r="COT141" s="56"/>
      <c r="COU141" s="56"/>
      <c r="COV141" s="56"/>
      <c r="COW141" s="55"/>
      <c r="COX141" s="56"/>
      <c r="COY141" s="56"/>
      <c r="COZ141" s="56"/>
      <c r="CPA141" s="55"/>
      <c r="CPB141" s="56"/>
      <c r="CPC141" s="56"/>
      <c r="CPD141" s="56"/>
      <c r="CPE141" s="55"/>
      <c r="CPF141" s="56"/>
      <c r="CPG141" s="56"/>
      <c r="CPH141" s="56"/>
      <c r="CPI141" s="55"/>
      <c r="CPJ141" s="56"/>
      <c r="CPK141" s="56"/>
      <c r="CPL141" s="56"/>
      <c r="CPM141" s="55"/>
      <c r="CPN141" s="56"/>
      <c r="CPO141" s="56"/>
      <c r="CPP141" s="56"/>
      <c r="CPQ141" s="55"/>
      <c r="CPR141" s="56"/>
      <c r="CPS141" s="56"/>
      <c r="CPT141" s="56"/>
      <c r="CPU141" s="55"/>
      <c r="CPV141" s="56"/>
      <c r="CPW141" s="56"/>
      <c r="CPX141" s="56"/>
      <c r="CPY141" s="55"/>
      <c r="CPZ141" s="56"/>
      <c r="CQA141" s="56"/>
      <c r="CQB141" s="56"/>
      <c r="CQC141" s="55"/>
      <c r="CQD141" s="56"/>
      <c r="CQE141" s="56"/>
      <c r="CQF141" s="56"/>
      <c r="CQG141" s="55"/>
      <c r="CQH141" s="56"/>
      <c r="CQI141" s="56"/>
      <c r="CQJ141" s="56"/>
      <c r="CQK141" s="55"/>
      <c r="CQL141" s="56"/>
      <c r="CQM141" s="56"/>
      <c r="CQN141" s="56"/>
      <c r="CQO141" s="55"/>
      <c r="CQP141" s="56"/>
      <c r="CQQ141" s="56"/>
      <c r="CQR141" s="56"/>
      <c r="CQS141" s="55"/>
      <c r="CQT141" s="56"/>
      <c r="CQU141" s="56"/>
      <c r="CQV141" s="56"/>
      <c r="CQW141" s="55"/>
      <c r="CQX141" s="56"/>
      <c r="CQY141" s="56"/>
      <c r="CQZ141" s="56"/>
      <c r="CRA141" s="55"/>
      <c r="CRB141" s="56"/>
      <c r="CRC141" s="56"/>
      <c r="CRD141" s="56"/>
      <c r="CRE141" s="55"/>
      <c r="CRF141" s="56"/>
      <c r="CRG141" s="56"/>
      <c r="CRH141" s="56"/>
      <c r="CRI141" s="55"/>
      <c r="CRJ141" s="56"/>
      <c r="CRK141" s="56"/>
      <c r="CRL141" s="56"/>
      <c r="CRM141" s="55"/>
      <c r="CRN141" s="56"/>
      <c r="CRO141" s="56"/>
      <c r="CRP141" s="56"/>
      <c r="CRQ141" s="55"/>
      <c r="CRR141" s="56"/>
      <c r="CRS141" s="56"/>
      <c r="CRT141" s="56"/>
      <c r="CRU141" s="55"/>
      <c r="CRV141" s="56"/>
      <c r="CRW141" s="56"/>
      <c r="CRX141" s="56"/>
      <c r="CRY141" s="55"/>
      <c r="CRZ141" s="56"/>
      <c r="CSA141" s="56"/>
      <c r="CSB141" s="56"/>
      <c r="CSC141" s="55"/>
      <c r="CSD141" s="56"/>
      <c r="CSE141" s="56"/>
      <c r="CSF141" s="56"/>
      <c r="CSG141" s="55"/>
      <c r="CSH141" s="56"/>
      <c r="CSI141" s="56"/>
      <c r="CSJ141" s="56"/>
      <c r="CSK141" s="55"/>
      <c r="CSL141" s="56"/>
      <c r="CSM141" s="56"/>
      <c r="CSN141" s="56"/>
      <c r="CSO141" s="55"/>
      <c r="CSP141" s="56"/>
      <c r="CSQ141" s="56"/>
      <c r="CSR141" s="56"/>
      <c r="CSS141" s="55"/>
      <c r="CST141" s="56"/>
      <c r="CSU141" s="56"/>
      <c r="CSV141" s="56"/>
      <c r="CSW141" s="55"/>
      <c r="CSX141" s="56"/>
      <c r="CSY141" s="56"/>
      <c r="CSZ141" s="56"/>
      <c r="CTA141" s="55"/>
      <c r="CTB141" s="56"/>
      <c r="CTC141" s="56"/>
      <c r="CTD141" s="56"/>
      <c r="CTE141" s="55"/>
      <c r="CTF141" s="56"/>
      <c r="CTG141" s="56"/>
      <c r="CTH141" s="56"/>
      <c r="CTI141" s="55"/>
      <c r="CTJ141" s="56"/>
      <c r="CTK141" s="56"/>
      <c r="CTL141" s="56"/>
      <c r="CTM141" s="55"/>
      <c r="CTN141" s="56"/>
      <c r="CTO141" s="56"/>
      <c r="CTP141" s="56"/>
      <c r="CTQ141" s="55"/>
      <c r="CTR141" s="56"/>
      <c r="CTS141" s="56"/>
      <c r="CTT141" s="56"/>
      <c r="CTU141" s="55"/>
      <c r="CTV141" s="56"/>
      <c r="CTW141" s="56"/>
      <c r="CTX141" s="56"/>
      <c r="CTY141" s="55"/>
      <c r="CTZ141" s="56"/>
      <c r="CUA141" s="56"/>
      <c r="CUB141" s="56"/>
      <c r="CUC141" s="55"/>
      <c r="CUD141" s="56"/>
      <c r="CUE141" s="56"/>
      <c r="CUF141" s="56"/>
      <c r="CUG141" s="55"/>
      <c r="CUH141" s="56"/>
      <c r="CUI141" s="56"/>
      <c r="CUJ141" s="56"/>
      <c r="CUK141" s="55"/>
      <c r="CUL141" s="56"/>
      <c r="CUM141" s="56"/>
      <c r="CUN141" s="56"/>
      <c r="CUO141" s="55"/>
      <c r="CUP141" s="56"/>
      <c r="CUQ141" s="56"/>
      <c r="CUR141" s="56"/>
      <c r="CUS141" s="55"/>
      <c r="CUT141" s="56"/>
      <c r="CUU141" s="56"/>
      <c r="CUV141" s="56"/>
      <c r="CUW141" s="55"/>
      <c r="CUX141" s="56"/>
      <c r="CUY141" s="56"/>
      <c r="CUZ141" s="56"/>
      <c r="CVA141" s="55"/>
      <c r="CVB141" s="56"/>
      <c r="CVC141" s="56"/>
      <c r="CVD141" s="56"/>
      <c r="CVE141" s="55"/>
      <c r="CVF141" s="56"/>
      <c r="CVG141" s="56"/>
      <c r="CVH141" s="56"/>
      <c r="CVI141" s="55"/>
      <c r="CVJ141" s="56"/>
      <c r="CVK141" s="56"/>
      <c r="CVL141" s="56"/>
      <c r="CVM141" s="55"/>
      <c r="CVN141" s="56"/>
      <c r="CVO141" s="56"/>
      <c r="CVP141" s="56"/>
      <c r="CVQ141" s="55"/>
      <c r="CVR141" s="56"/>
      <c r="CVS141" s="56"/>
      <c r="CVT141" s="56"/>
      <c r="CVU141" s="55"/>
      <c r="CVV141" s="56"/>
      <c r="CVW141" s="56"/>
      <c r="CVX141" s="56"/>
      <c r="CVY141" s="55"/>
      <c r="CVZ141" s="56"/>
      <c r="CWA141" s="56"/>
      <c r="CWB141" s="56"/>
      <c r="CWC141" s="55"/>
      <c r="CWD141" s="56"/>
      <c r="CWE141" s="56"/>
      <c r="CWF141" s="56"/>
      <c r="CWG141" s="55"/>
      <c r="CWH141" s="56"/>
      <c r="CWI141" s="56"/>
      <c r="CWJ141" s="56"/>
      <c r="CWK141" s="55"/>
      <c r="CWL141" s="56"/>
      <c r="CWM141" s="56"/>
      <c r="CWN141" s="56"/>
      <c r="CWO141" s="55"/>
      <c r="CWP141" s="56"/>
      <c r="CWQ141" s="56"/>
      <c r="CWR141" s="56"/>
      <c r="CWS141" s="55"/>
      <c r="CWT141" s="56"/>
      <c r="CWU141" s="56"/>
      <c r="CWV141" s="56"/>
      <c r="CWW141" s="55"/>
      <c r="CWX141" s="56"/>
      <c r="CWY141" s="56"/>
      <c r="CWZ141" s="56"/>
      <c r="CXA141" s="55"/>
      <c r="CXB141" s="56"/>
      <c r="CXC141" s="56"/>
      <c r="CXD141" s="56"/>
      <c r="CXE141" s="55"/>
      <c r="CXF141" s="56"/>
      <c r="CXG141" s="56"/>
      <c r="CXH141" s="56"/>
      <c r="CXI141" s="55"/>
      <c r="CXJ141" s="56"/>
      <c r="CXK141" s="56"/>
      <c r="CXL141" s="56"/>
      <c r="CXM141" s="55"/>
      <c r="CXN141" s="56"/>
      <c r="CXO141" s="56"/>
      <c r="CXP141" s="56"/>
      <c r="CXQ141" s="55"/>
      <c r="CXR141" s="56"/>
      <c r="CXS141" s="56"/>
      <c r="CXT141" s="56"/>
      <c r="CXU141" s="55"/>
      <c r="CXV141" s="56"/>
      <c r="CXW141" s="56"/>
      <c r="CXX141" s="56"/>
      <c r="CXY141" s="55"/>
      <c r="CXZ141" s="56"/>
      <c r="CYA141" s="56"/>
      <c r="CYB141" s="56"/>
      <c r="CYC141" s="55"/>
      <c r="CYD141" s="56"/>
      <c r="CYE141" s="56"/>
      <c r="CYF141" s="56"/>
      <c r="CYG141" s="55"/>
      <c r="CYH141" s="56"/>
      <c r="CYI141" s="56"/>
      <c r="CYJ141" s="56"/>
      <c r="CYK141" s="55"/>
      <c r="CYL141" s="56"/>
      <c r="CYM141" s="56"/>
      <c r="CYN141" s="56"/>
      <c r="CYO141" s="55"/>
      <c r="CYP141" s="56"/>
      <c r="CYQ141" s="56"/>
      <c r="CYR141" s="56"/>
      <c r="CYS141" s="55"/>
      <c r="CYT141" s="56"/>
      <c r="CYU141" s="56"/>
      <c r="CYV141" s="56"/>
      <c r="CYW141" s="55"/>
      <c r="CYX141" s="56"/>
      <c r="CYY141" s="56"/>
      <c r="CYZ141" s="56"/>
      <c r="CZA141" s="55"/>
      <c r="CZB141" s="56"/>
      <c r="CZC141" s="56"/>
      <c r="CZD141" s="56"/>
      <c r="CZE141" s="55"/>
      <c r="CZF141" s="56"/>
      <c r="CZG141" s="56"/>
      <c r="CZH141" s="56"/>
      <c r="CZI141" s="55"/>
      <c r="CZJ141" s="56"/>
      <c r="CZK141" s="56"/>
      <c r="CZL141" s="56"/>
      <c r="CZM141" s="55"/>
      <c r="CZN141" s="56"/>
      <c r="CZO141" s="56"/>
      <c r="CZP141" s="56"/>
      <c r="CZQ141" s="55"/>
      <c r="CZR141" s="56"/>
      <c r="CZS141" s="56"/>
      <c r="CZT141" s="56"/>
      <c r="CZU141" s="55"/>
      <c r="CZV141" s="56"/>
      <c r="CZW141" s="56"/>
      <c r="CZX141" s="56"/>
      <c r="CZY141" s="55"/>
      <c r="CZZ141" s="56"/>
      <c r="DAA141" s="56"/>
      <c r="DAB141" s="56"/>
      <c r="DAC141" s="55"/>
      <c r="DAD141" s="56"/>
      <c r="DAE141" s="56"/>
      <c r="DAF141" s="56"/>
      <c r="DAG141" s="55"/>
      <c r="DAH141" s="56"/>
      <c r="DAI141" s="56"/>
      <c r="DAJ141" s="56"/>
      <c r="DAK141" s="55"/>
      <c r="DAL141" s="56"/>
      <c r="DAM141" s="56"/>
      <c r="DAN141" s="56"/>
      <c r="DAO141" s="55"/>
      <c r="DAP141" s="56"/>
      <c r="DAQ141" s="56"/>
      <c r="DAR141" s="56"/>
      <c r="DAS141" s="55"/>
      <c r="DAT141" s="56"/>
      <c r="DAU141" s="56"/>
      <c r="DAV141" s="56"/>
      <c r="DAW141" s="55"/>
      <c r="DAX141" s="56"/>
      <c r="DAY141" s="56"/>
      <c r="DAZ141" s="56"/>
      <c r="DBA141" s="55"/>
      <c r="DBB141" s="56"/>
      <c r="DBC141" s="56"/>
      <c r="DBD141" s="56"/>
      <c r="DBE141" s="55"/>
      <c r="DBF141" s="56"/>
      <c r="DBG141" s="56"/>
      <c r="DBH141" s="56"/>
      <c r="DBI141" s="55"/>
      <c r="DBJ141" s="56"/>
      <c r="DBK141" s="56"/>
      <c r="DBL141" s="56"/>
      <c r="DBM141" s="55"/>
      <c r="DBN141" s="56"/>
      <c r="DBO141" s="56"/>
      <c r="DBP141" s="56"/>
      <c r="DBQ141" s="55"/>
      <c r="DBR141" s="56"/>
      <c r="DBS141" s="56"/>
      <c r="DBT141" s="56"/>
      <c r="DBU141" s="55"/>
      <c r="DBV141" s="56"/>
      <c r="DBW141" s="56"/>
      <c r="DBX141" s="56"/>
      <c r="DBY141" s="55"/>
      <c r="DBZ141" s="56"/>
      <c r="DCA141" s="56"/>
      <c r="DCB141" s="56"/>
      <c r="DCC141" s="55"/>
      <c r="DCD141" s="56"/>
      <c r="DCE141" s="56"/>
      <c r="DCF141" s="56"/>
      <c r="DCG141" s="55"/>
      <c r="DCH141" s="56"/>
      <c r="DCI141" s="56"/>
      <c r="DCJ141" s="56"/>
      <c r="DCK141" s="55"/>
      <c r="DCL141" s="56"/>
      <c r="DCM141" s="56"/>
      <c r="DCN141" s="56"/>
      <c r="DCO141" s="55"/>
      <c r="DCP141" s="56"/>
      <c r="DCQ141" s="56"/>
      <c r="DCR141" s="56"/>
      <c r="DCS141" s="55"/>
      <c r="DCT141" s="56"/>
      <c r="DCU141" s="56"/>
      <c r="DCV141" s="56"/>
      <c r="DCW141" s="55"/>
      <c r="DCX141" s="56"/>
      <c r="DCY141" s="56"/>
      <c r="DCZ141" s="56"/>
      <c r="DDA141" s="55"/>
      <c r="DDB141" s="56"/>
      <c r="DDC141" s="56"/>
      <c r="DDD141" s="56"/>
      <c r="DDE141" s="55"/>
      <c r="DDF141" s="56"/>
      <c r="DDG141" s="56"/>
      <c r="DDH141" s="56"/>
      <c r="DDI141" s="55"/>
      <c r="DDJ141" s="56"/>
      <c r="DDK141" s="56"/>
      <c r="DDL141" s="56"/>
      <c r="DDM141" s="55"/>
      <c r="DDN141" s="56"/>
      <c r="DDO141" s="56"/>
      <c r="DDP141" s="56"/>
      <c r="DDQ141" s="55"/>
      <c r="DDR141" s="56"/>
      <c r="DDS141" s="56"/>
      <c r="DDT141" s="56"/>
      <c r="DDU141" s="55"/>
      <c r="DDV141" s="56"/>
      <c r="DDW141" s="56"/>
      <c r="DDX141" s="56"/>
      <c r="DDY141" s="55"/>
      <c r="DDZ141" s="56"/>
      <c r="DEA141" s="56"/>
      <c r="DEB141" s="56"/>
      <c r="DEC141" s="55"/>
      <c r="DED141" s="56"/>
      <c r="DEE141" s="56"/>
      <c r="DEF141" s="56"/>
      <c r="DEG141" s="55"/>
      <c r="DEH141" s="56"/>
      <c r="DEI141" s="56"/>
      <c r="DEJ141" s="56"/>
      <c r="DEK141" s="55"/>
      <c r="DEL141" s="56"/>
      <c r="DEM141" s="56"/>
      <c r="DEN141" s="56"/>
      <c r="DEO141" s="55"/>
      <c r="DEP141" s="56"/>
      <c r="DEQ141" s="56"/>
      <c r="DER141" s="56"/>
      <c r="DES141" s="55"/>
      <c r="DET141" s="56"/>
      <c r="DEU141" s="56"/>
      <c r="DEV141" s="56"/>
      <c r="DEW141" s="55"/>
      <c r="DEX141" s="56"/>
      <c r="DEY141" s="56"/>
      <c r="DEZ141" s="56"/>
      <c r="DFA141" s="55"/>
      <c r="DFB141" s="56"/>
      <c r="DFC141" s="56"/>
      <c r="DFD141" s="56"/>
      <c r="DFE141" s="55"/>
      <c r="DFF141" s="56"/>
      <c r="DFG141" s="56"/>
      <c r="DFH141" s="56"/>
      <c r="DFI141" s="55"/>
      <c r="DFJ141" s="56"/>
      <c r="DFK141" s="56"/>
      <c r="DFL141" s="56"/>
      <c r="DFM141" s="55"/>
      <c r="DFN141" s="56"/>
      <c r="DFO141" s="56"/>
      <c r="DFP141" s="56"/>
      <c r="DFQ141" s="55"/>
      <c r="DFR141" s="56"/>
      <c r="DFS141" s="56"/>
      <c r="DFT141" s="56"/>
      <c r="DFU141" s="55"/>
      <c r="DFV141" s="56"/>
      <c r="DFW141" s="56"/>
      <c r="DFX141" s="56"/>
      <c r="DFY141" s="55"/>
      <c r="DFZ141" s="56"/>
      <c r="DGA141" s="56"/>
      <c r="DGB141" s="56"/>
      <c r="DGC141" s="55"/>
      <c r="DGD141" s="56"/>
      <c r="DGE141" s="56"/>
      <c r="DGF141" s="56"/>
      <c r="DGG141" s="55"/>
      <c r="DGH141" s="56"/>
      <c r="DGI141" s="56"/>
      <c r="DGJ141" s="56"/>
      <c r="DGK141" s="55"/>
      <c r="DGL141" s="56"/>
      <c r="DGM141" s="56"/>
      <c r="DGN141" s="56"/>
      <c r="DGO141" s="55"/>
      <c r="DGP141" s="56"/>
      <c r="DGQ141" s="56"/>
      <c r="DGR141" s="56"/>
      <c r="DGS141" s="55"/>
      <c r="DGT141" s="56"/>
      <c r="DGU141" s="56"/>
      <c r="DGV141" s="56"/>
      <c r="DGW141" s="55"/>
      <c r="DGX141" s="56"/>
      <c r="DGY141" s="56"/>
      <c r="DGZ141" s="56"/>
      <c r="DHA141" s="55"/>
      <c r="DHB141" s="56"/>
      <c r="DHC141" s="56"/>
      <c r="DHD141" s="56"/>
      <c r="DHE141" s="55"/>
      <c r="DHF141" s="56"/>
      <c r="DHG141" s="56"/>
      <c r="DHH141" s="56"/>
      <c r="DHI141" s="55"/>
      <c r="DHJ141" s="56"/>
      <c r="DHK141" s="56"/>
      <c r="DHL141" s="56"/>
      <c r="DHM141" s="55"/>
      <c r="DHN141" s="56"/>
      <c r="DHO141" s="56"/>
      <c r="DHP141" s="56"/>
      <c r="DHQ141" s="55"/>
      <c r="DHR141" s="56"/>
      <c r="DHS141" s="56"/>
      <c r="DHT141" s="56"/>
      <c r="DHU141" s="55"/>
      <c r="DHV141" s="56"/>
      <c r="DHW141" s="56"/>
      <c r="DHX141" s="56"/>
      <c r="DHY141" s="55"/>
      <c r="DHZ141" s="56"/>
      <c r="DIA141" s="56"/>
      <c r="DIB141" s="56"/>
      <c r="DIC141" s="55"/>
      <c r="DID141" s="56"/>
      <c r="DIE141" s="56"/>
      <c r="DIF141" s="56"/>
      <c r="DIG141" s="55"/>
      <c r="DIH141" s="56"/>
      <c r="DII141" s="56"/>
      <c r="DIJ141" s="56"/>
      <c r="DIK141" s="55"/>
      <c r="DIL141" s="56"/>
      <c r="DIM141" s="56"/>
      <c r="DIN141" s="56"/>
      <c r="DIO141" s="55"/>
      <c r="DIP141" s="56"/>
      <c r="DIQ141" s="56"/>
      <c r="DIR141" s="56"/>
      <c r="DIS141" s="55"/>
      <c r="DIT141" s="56"/>
      <c r="DIU141" s="56"/>
      <c r="DIV141" s="56"/>
      <c r="DIW141" s="55"/>
      <c r="DIX141" s="56"/>
      <c r="DIY141" s="56"/>
      <c r="DIZ141" s="56"/>
      <c r="DJA141" s="55"/>
      <c r="DJB141" s="56"/>
      <c r="DJC141" s="56"/>
      <c r="DJD141" s="56"/>
      <c r="DJE141" s="55"/>
      <c r="DJF141" s="56"/>
      <c r="DJG141" s="56"/>
      <c r="DJH141" s="56"/>
      <c r="DJI141" s="55"/>
      <c r="DJJ141" s="56"/>
      <c r="DJK141" s="56"/>
      <c r="DJL141" s="56"/>
      <c r="DJM141" s="55"/>
      <c r="DJN141" s="56"/>
      <c r="DJO141" s="56"/>
      <c r="DJP141" s="56"/>
      <c r="DJQ141" s="55"/>
      <c r="DJR141" s="56"/>
      <c r="DJS141" s="56"/>
      <c r="DJT141" s="56"/>
      <c r="DJU141" s="55"/>
      <c r="DJV141" s="56"/>
      <c r="DJW141" s="56"/>
      <c r="DJX141" s="56"/>
      <c r="DJY141" s="55"/>
      <c r="DJZ141" s="56"/>
      <c r="DKA141" s="56"/>
      <c r="DKB141" s="56"/>
      <c r="DKC141" s="55"/>
      <c r="DKD141" s="56"/>
      <c r="DKE141" s="56"/>
      <c r="DKF141" s="56"/>
      <c r="DKG141" s="55"/>
      <c r="DKH141" s="56"/>
      <c r="DKI141" s="56"/>
      <c r="DKJ141" s="56"/>
      <c r="DKK141" s="55"/>
      <c r="DKL141" s="56"/>
      <c r="DKM141" s="56"/>
      <c r="DKN141" s="56"/>
      <c r="DKO141" s="55"/>
      <c r="DKP141" s="56"/>
      <c r="DKQ141" s="56"/>
      <c r="DKR141" s="56"/>
      <c r="DKS141" s="55"/>
      <c r="DKT141" s="56"/>
      <c r="DKU141" s="56"/>
      <c r="DKV141" s="56"/>
      <c r="DKW141" s="55"/>
      <c r="DKX141" s="56"/>
      <c r="DKY141" s="56"/>
      <c r="DKZ141" s="56"/>
      <c r="DLA141" s="55"/>
      <c r="DLB141" s="56"/>
      <c r="DLC141" s="56"/>
      <c r="DLD141" s="56"/>
      <c r="DLE141" s="55"/>
      <c r="DLF141" s="56"/>
      <c r="DLG141" s="56"/>
      <c r="DLH141" s="56"/>
      <c r="DLI141" s="55"/>
      <c r="DLJ141" s="56"/>
      <c r="DLK141" s="56"/>
      <c r="DLL141" s="56"/>
      <c r="DLM141" s="55"/>
      <c r="DLN141" s="56"/>
      <c r="DLO141" s="56"/>
      <c r="DLP141" s="56"/>
      <c r="DLQ141" s="55"/>
      <c r="DLR141" s="56"/>
      <c r="DLS141" s="56"/>
      <c r="DLT141" s="56"/>
      <c r="DLU141" s="55"/>
      <c r="DLV141" s="56"/>
      <c r="DLW141" s="56"/>
      <c r="DLX141" s="56"/>
      <c r="DLY141" s="55"/>
      <c r="DLZ141" s="56"/>
      <c r="DMA141" s="56"/>
      <c r="DMB141" s="56"/>
      <c r="DMC141" s="55"/>
      <c r="DMD141" s="56"/>
      <c r="DME141" s="56"/>
      <c r="DMF141" s="56"/>
      <c r="DMG141" s="55"/>
      <c r="DMH141" s="56"/>
      <c r="DMI141" s="56"/>
      <c r="DMJ141" s="56"/>
      <c r="DMK141" s="55"/>
      <c r="DML141" s="56"/>
      <c r="DMM141" s="56"/>
      <c r="DMN141" s="56"/>
      <c r="DMO141" s="55"/>
      <c r="DMP141" s="56"/>
      <c r="DMQ141" s="56"/>
      <c r="DMR141" s="56"/>
      <c r="DMS141" s="55"/>
      <c r="DMT141" s="56"/>
      <c r="DMU141" s="56"/>
      <c r="DMV141" s="56"/>
      <c r="DMW141" s="55"/>
      <c r="DMX141" s="56"/>
      <c r="DMY141" s="56"/>
      <c r="DMZ141" s="56"/>
      <c r="DNA141" s="55"/>
      <c r="DNB141" s="56"/>
      <c r="DNC141" s="56"/>
      <c r="DND141" s="56"/>
      <c r="DNE141" s="55"/>
      <c r="DNF141" s="56"/>
      <c r="DNG141" s="56"/>
      <c r="DNH141" s="56"/>
      <c r="DNI141" s="55"/>
      <c r="DNJ141" s="56"/>
      <c r="DNK141" s="56"/>
      <c r="DNL141" s="56"/>
      <c r="DNM141" s="55"/>
      <c r="DNN141" s="56"/>
      <c r="DNO141" s="56"/>
      <c r="DNP141" s="56"/>
      <c r="DNQ141" s="55"/>
      <c r="DNR141" s="56"/>
      <c r="DNS141" s="56"/>
      <c r="DNT141" s="56"/>
      <c r="DNU141" s="55"/>
      <c r="DNV141" s="56"/>
      <c r="DNW141" s="56"/>
      <c r="DNX141" s="56"/>
      <c r="DNY141" s="55"/>
      <c r="DNZ141" s="56"/>
      <c r="DOA141" s="56"/>
      <c r="DOB141" s="56"/>
      <c r="DOC141" s="55"/>
      <c r="DOD141" s="56"/>
      <c r="DOE141" s="56"/>
      <c r="DOF141" s="56"/>
      <c r="DOG141" s="55"/>
      <c r="DOH141" s="56"/>
      <c r="DOI141" s="56"/>
      <c r="DOJ141" s="56"/>
      <c r="DOK141" s="55"/>
      <c r="DOL141" s="56"/>
      <c r="DOM141" s="56"/>
      <c r="DON141" s="56"/>
      <c r="DOO141" s="55"/>
      <c r="DOP141" s="56"/>
      <c r="DOQ141" s="56"/>
      <c r="DOR141" s="56"/>
      <c r="DOS141" s="55"/>
      <c r="DOT141" s="56"/>
      <c r="DOU141" s="56"/>
      <c r="DOV141" s="56"/>
      <c r="DOW141" s="55"/>
      <c r="DOX141" s="56"/>
      <c r="DOY141" s="56"/>
      <c r="DOZ141" s="56"/>
      <c r="DPA141" s="55"/>
      <c r="DPB141" s="56"/>
      <c r="DPC141" s="56"/>
      <c r="DPD141" s="56"/>
      <c r="DPE141" s="55"/>
      <c r="DPF141" s="56"/>
      <c r="DPG141" s="56"/>
      <c r="DPH141" s="56"/>
      <c r="DPI141" s="55"/>
      <c r="DPJ141" s="56"/>
      <c r="DPK141" s="56"/>
      <c r="DPL141" s="56"/>
      <c r="DPM141" s="55"/>
      <c r="DPN141" s="56"/>
      <c r="DPO141" s="56"/>
      <c r="DPP141" s="56"/>
      <c r="DPQ141" s="55"/>
      <c r="DPR141" s="56"/>
      <c r="DPS141" s="56"/>
      <c r="DPT141" s="56"/>
      <c r="DPU141" s="55"/>
      <c r="DPV141" s="56"/>
      <c r="DPW141" s="56"/>
      <c r="DPX141" s="56"/>
      <c r="DPY141" s="55"/>
      <c r="DPZ141" s="56"/>
      <c r="DQA141" s="56"/>
      <c r="DQB141" s="56"/>
      <c r="DQC141" s="55"/>
      <c r="DQD141" s="56"/>
      <c r="DQE141" s="56"/>
      <c r="DQF141" s="56"/>
      <c r="DQG141" s="55"/>
      <c r="DQH141" s="56"/>
      <c r="DQI141" s="56"/>
      <c r="DQJ141" s="56"/>
      <c r="DQK141" s="55"/>
      <c r="DQL141" s="56"/>
      <c r="DQM141" s="56"/>
      <c r="DQN141" s="56"/>
      <c r="DQO141" s="55"/>
      <c r="DQP141" s="56"/>
      <c r="DQQ141" s="56"/>
      <c r="DQR141" s="56"/>
      <c r="DQS141" s="55"/>
      <c r="DQT141" s="56"/>
      <c r="DQU141" s="56"/>
      <c r="DQV141" s="56"/>
      <c r="DQW141" s="55"/>
      <c r="DQX141" s="56"/>
      <c r="DQY141" s="56"/>
      <c r="DQZ141" s="56"/>
      <c r="DRA141" s="55"/>
      <c r="DRB141" s="56"/>
      <c r="DRC141" s="56"/>
      <c r="DRD141" s="56"/>
      <c r="DRE141" s="55"/>
      <c r="DRF141" s="56"/>
      <c r="DRG141" s="56"/>
      <c r="DRH141" s="56"/>
      <c r="DRI141" s="55"/>
      <c r="DRJ141" s="56"/>
      <c r="DRK141" s="56"/>
      <c r="DRL141" s="56"/>
      <c r="DRM141" s="55"/>
      <c r="DRN141" s="56"/>
      <c r="DRO141" s="56"/>
      <c r="DRP141" s="56"/>
      <c r="DRQ141" s="55"/>
      <c r="DRR141" s="56"/>
      <c r="DRS141" s="56"/>
      <c r="DRT141" s="56"/>
      <c r="DRU141" s="55"/>
      <c r="DRV141" s="56"/>
      <c r="DRW141" s="56"/>
      <c r="DRX141" s="56"/>
      <c r="DRY141" s="55"/>
      <c r="DRZ141" s="56"/>
      <c r="DSA141" s="56"/>
      <c r="DSB141" s="56"/>
      <c r="DSC141" s="55"/>
      <c r="DSD141" s="56"/>
      <c r="DSE141" s="56"/>
      <c r="DSF141" s="56"/>
      <c r="DSG141" s="55"/>
      <c r="DSH141" s="56"/>
      <c r="DSI141" s="56"/>
      <c r="DSJ141" s="56"/>
      <c r="DSK141" s="55"/>
      <c r="DSL141" s="56"/>
      <c r="DSM141" s="56"/>
      <c r="DSN141" s="56"/>
      <c r="DSO141" s="55"/>
      <c r="DSP141" s="56"/>
      <c r="DSQ141" s="56"/>
      <c r="DSR141" s="56"/>
      <c r="DSS141" s="55"/>
      <c r="DST141" s="56"/>
      <c r="DSU141" s="56"/>
      <c r="DSV141" s="56"/>
      <c r="DSW141" s="55"/>
      <c r="DSX141" s="56"/>
      <c r="DSY141" s="56"/>
      <c r="DSZ141" s="56"/>
      <c r="DTA141" s="55"/>
      <c r="DTB141" s="56"/>
      <c r="DTC141" s="56"/>
      <c r="DTD141" s="56"/>
      <c r="DTE141" s="55"/>
      <c r="DTF141" s="56"/>
      <c r="DTG141" s="56"/>
      <c r="DTH141" s="56"/>
      <c r="DTI141" s="55"/>
      <c r="DTJ141" s="56"/>
      <c r="DTK141" s="56"/>
      <c r="DTL141" s="56"/>
      <c r="DTM141" s="55"/>
      <c r="DTN141" s="56"/>
      <c r="DTO141" s="56"/>
      <c r="DTP141" s="56"/>
      <c r="DTQ141" s="55"/>
      <c r="DTR141" s="56"/>
      <c r="DTS141" s="56"/>
      <c r="DTT141" s="56"/>
      <c r="DTU141" s="55"/>
      <c r="DTV141" s="56"/>
      <c r="DTW141" s="56"/>
      <c r="DTX141" s="56"/>
      <c r="DTY141" s="55"/>
      <c r="DTZ141" s="56"/>
      <c r="DUA141" s="56"/>
      <c r="DUB141" s="56"/>
      <c r="DUC141" s="55"/>
      <c r="DUD141" s="56"/>
      <c r="DUE141" s="56"/>
      <c r="DUF141" s="56"/>
      <c r="DUG141" s="55"/>
      <c r="DUH141" s="56"/>
      <c r="DUI141" s="56"/>
      <c r="DUJ141" s="56"/>
      <c r="DUK141" s="55"/>
      <c r="DUL141" s="56"/>
      <c r="DUM141" s="56"/>
      <c r="DUN141" s="56"/>
      <c r="DUO141" s="55"/>
      <c r="DUP141" s="56"/>
      <c r="DUQ141" s="56"/>
      <c r="DUR141" s="56"/>
      <c r="DUS141" s="55"/>
      <c r="DUT141" s="56"/>
      <c r="DUU141" s="56"/>
      <c r="DUV141" s="56"/>
      <c r="DUW141" s="55"/>
      <c r="DUX141" s="56"/>
      <c r="DUY141" s="56"/>
      <c r="DUZ141" s="56"/>
      <c r="DVA141" s="55"/>
      <c r="DVB141" s="56"/>
      <c r="DVC141" s="56"/>
      <c r="DVD141" s="56"/>
      <c r="DVE141" s="55"/>
      <c r="DVF141" s="56"/>
      <c r="DVG141" s="56"/>
      <c r="DVH141" s="56"/>
      <c r="DVI141" s="55"/>
      <c r="DVJ141" s="56"/>
      <c r="DVK141" s="56"/>
      <c r="DVL141" s="56"/>
      <c r="DVM141" s="55"/>
      <c r="DVN141" s="56"/>
      <c r="DVO141" s="56"/>
      <c r="DVP141" s="56"/>
      <c r="DVQ141" s="55"/>
      <c r="DVR141" s="56"/>
      <c r="DVS141" s="56"/>
      <c r="DVT141" s="56"/>
      <c r="DVU141" s="55"/>
      <c r="DVV141" s="56"/>
      <c r="DVW141" s="56"/>
      <c r="DVX141" s="56"/>
      <c r="DVY141" s="55"/>
      <c r="DVZ141" s="56"/>
      <c r="DWA141" s="56"/>
      <c r="DWB141" s="56"/>
      <c r="DWC141" s="55"/>
      <c r="DWD141" s="56"/>
      <c r="DWE141" s="56"/>
      <c r="DWF141" s="56"/>
      <c r="DWG141" s="55"/>
      <c r="DWH141" s="56"/>
      <c r="DWI141" s="56"/>
      <c r="DWJ141" s="56"/>
      <c r="DWK141" s="55"/>
      <c r="DWL141" s="56"/>
      <c r="DWM141" s="56"/>
      <c r="DWN141" s="56"/>
      <c r="DWO141" s="55"/>
      <c r="DWP141" s="56"/>
      <c r="DWQ141" s="56"/>
      <c r="DWR141" s="56"/>
      <c r="DWS141" s="55"/>
      <c r="DWT141" s="56"/>
      <c r="DWU141" s="56"/>
      <c r="DWV141" s="56"/>
      <c r="DWW141" s="55"/>
      <c r="DWX141" s="56"/>
      <c r="DWY141" s="56"/>
      <c r="DWZ141" s="56"/>
      <c r="DXA141" s="55"/>
      <c r="DXB141" s="56"/>
      <c r="DXC141" s="56"/>
      <c r="DXD141" s="56"/>
      <c r="DXE141" s="55"/>
      <c r="DXF141" s="56"/>
      <c r="DXG141" s="56"/>
      <c r="DXH141" s="56"/>
      <c r="DXI141" s="55"/>
      <c r="DXJ141" s="56"/>
      <c r="DXK141" s="56"/>
      <c r="DXL141" s="56"/>
      <c r="DXM141" s="55"/>
      <c r="DXN141" s="56"/>
      <c r="DXO141" s="56"/>
      <c r="DXP141" s="56"/>
      <c r="DXQ141" s="55"/>
      <c r="DXR141" s="56"/>
      <c r="DXS141" s="56"/>
      <c r="DXT141" s="56"/>
      <c r="DXU141" s="55"/>
      <c r="DXV141" s="56"/>
      <c r="DXW141" s="56"/>
      <c r="DXX141" s="56"/>
      <c r="DXY141" s="55"/>
      <c r="DXZ141" s="56"/>
      <c r="DYA141" s="56"/>
      <c r="DYB141" s="56"/>
      <c r="DYC141" s="55"/>
      <c r="DYD141" s="56"/>
      <c r="DYE141" s="56"/>
      <c r="DYF141" s="56"/>
      <c r="DYG141" s="55"/>
      <c r="DYH141" s="56"/>
      <c r="DYI141" s="56"/>
      <c r="DYJ141" s="56"/>
      <c r="DYK141" s="55"/>
      <c r="DYL141" s="56"/>
      <c r="DYM141" s="56"/>
      <c r="DYN141" s="56"/>
      <c r="DYO141" s="55"/>
      <c r="DYP141" s="56"/>
      <c r="DYQ141" s="56"/>
      <c r="DYR141" s="56"/>
      <c r="DYS141" s="55"/>
      <c r="DYT141" s="56"/>
      <c r="DYU141" s="56"/>
      <c r="DYV141" s="56"/>
      <c r="DYW141" s="55"/>
      <c r="DYX141" s="56"/>
      <c r="DYY141" s="56"/>
      <c r="DYZ141" s="56"/>
      <c r="DZA141" s="55"/>
      <c r="DZB141" s="56"/>
      <c r="DZC141" s="56"/>
      <c r="DZD141" s="56"/>
      <c r="DZE141" s="55"/>
      <c r="DZF141" s="56"/>
      <c r="DZG141" s="56"/>
      <c r="DZH141" s="56"/>
      <c r="DZI141" s="55"/>
      <c r="DZJ141" s="56"/>
      <c r="DZK141" s="56"/>
      <c r="DZL141" s="56"/>
      <c r="DZM141" s="55"/>
      <c r="DZN141" s="56"/>
      <c r="DZO141" s="56"/>
      <c r="DZP141" s="56"/>
      <c r="DZQ141" s="55"/>
      <c r="DZR141" s="56"/>
      <c r="DZS141" s="56"/>
      <c r="DZT141" s="56"/>
      <c r="DZU141" s="55"/>
      <c r="DZV141" s="56"/>
      <c r="DZW141" s="56"/>
      <c r="DZX141" s="56"/>
      <c r="DZY141" s="55"/>
      <c r="DZZ141" s="56"/>
      <c r="EAA141" s="56"/>
      <c r="EAB141" s="56"/>
      <c r="EAC141" s="55"/>
      <c r="EAD141" s="56"/>
      <c r="EAE141" s="56"/>
      <c r="EAF141" s="56"/>
      <c r="EAG141" s="55"/>
      <c r="EAH141" s="56"/>
      <c r="EAI141" s="56"/>
      <c r="EAJ141" s="56"/>
      <c r="EAK141" s="55"/>
      <c r="EAL141" s="56"/>
      <c r="EAM141" s="56"/>
      <c r="EAN141" s="56"/>
      <c r="EAO141" s="55"/>
      <c r="EAP141" s="56"/>
      <c r="EAQ141" s="56"/>
      <c r="EAR141" s="56"/>
      <c r="EAS141" s="55"/>
      <c r="EAT141" s="56"/>
      <c r="EAU141" s="56"/>
      <c r="EAV141" s="56"/>
      <c r="EAW141" s="55"/>
      <c r="EAX141" s="56"/>
      <c r="EAY141" s="56"/>
      <c r="EAZ141" s="56"/>
      <c r="EBA141" s="55"/>
      <c r="EBB141" s="56"/>
      <c r="EBC141" s="56"/>
      <c r="EBD141" s="56"/>
      <c r="EBE141" s="55"/>
      <c r="EBF141" s="56"/>
      <c r="EBG141" s="56"/>
      <c r="EBH141" s="56"/>
      <c r="EBI141" s="55"/>
      <c r="EBJ141" s="56"/>
      <c r="EBK141" s="56"/>
      <c r="EBL141" s="56"/>
      <c r="EBM141" s="55"/>
      <c r="EBN141" s="56"/>
      <c r="EBO141" s="56"/>
      <c r="EBP141" s="56"/>
      <c r="EBQ141" s="55"/>
      <c r="EBR141" s="56"/>
      <c r="EBS141" s="56"/>
      <c r="EBT141" s="56"/>
      <c r="EBU141" s="55"/>
      <c r="EBV141" s="56"/>
      <c r="EBW141" s="56"/>
      <c r="EBX141" s="56"/>
      <c r="EBY141" s="55"/>
      <c r="EBZ141" s="56"/>
      <c r="ECA141" s="56"/>
      <c r="ECB141" s="56"/>
      <c r="ECC141" s="55"/>
      <c r="ECD141" s="56"/>
      <c r="ECE141" s="56"/>
      <c r="ECF141" s="56"/>
      <c r="ECG141" s="55"/>
      <c r="ECH141" s="56"/>
      <c r="ECI141" s="56"/>
      <c r="ECJ141" s="56"/>
      <c r="ECK141" s="55"/>
      <c r="ECL141" s="56"/>
      <c r="ECM141" s="56"/>
      <c r="ECN141" s="56"/>
      <c r="ECO141" s="55"/>
      <c r="ECP141" s="56"/>
      <c r="ECQ141" s="56"/>
      <c r="ECR141" s="56"/>
      <c r="ECS141" s="55"/>
      <c r="ECT141" s="56"/>
      <c r="ECU141" s="56"/>
      <c r="ECV141" s="56"/>
      <c r="ECW141" s="55"/>
      <c r="ECX141" s="56"/>
      <c r="ECY141" s="56"/>
      <c r="ECZ141" s="56"/>
      <c r="EDA141" s="55"/>
      <c r="EDB141" s="56"/>
      <c r="EDC141" s="56"/>
      <c r="EDD141" s="56"/>
      <c r="EDE141" s="55"/>
      <c r="EDF141" s="56"/>
      <c r="EDG141" s="56"/>
      <c r="EDH141" s="56"/>
      <c r="EDI141" s="55"/>
      <c r="EDJ141" s="56"/>
      <c r="EDK141" s="56"/>
      <c r="EDL141" s="56"/>
      <c r="EDM141" s="55"/>
      <c r="EDN141" s="56"/>
      <c r="EDO141" s="56"/>
      <c r="EDP141" s="56"/>
      <c r="EDQ141" s="55"/>
      <c r="EDR141" s="56"/>
      <c r="EDS141" s="56"/>
      <c r="EDT141" s="56"/>
      <c r="EDU141" s="55"/>
      <c r="EDV141" s="56"/>
      <c r="EDW141" s="56"/>
      <c r="EDX141" s="56"/>
      <c r="EDY141" s="55"/>
      <c r="EDZ141" s="56"/>
      <c r="EEA141" s="56"/>
      <c r="EEB141" s="56"/>
      <c r="EEC141" s="55"/>
      <c r="EED141" s="56"/>
      <c r="EEE141" s="56"/>
      <c r="EEF141" s="56"/>
      <c r="EEG141" s="55"/>
      <c r="EEH141" s="56"/>
      <c r="EEI141" s="56"/>
      <c r="EEJ141" s="56"/>
      <c r="EEK141" s="55"/>
      <c r="EEL141" s="56"/>
      <c r="EEM141" s="56"/>
      <c r="EEN141" s="56"/>
      <c r="EEO141" s="55"/>
      <c r="EEP141" s="56"/>
      <c r="EEQ141" s="56"/>
      <c r="EER141" s="56"/>
      <c r="EES141" s="55"/>
      <c r="EET141" s="56"/>
      <c r="EEU141" s="56"/>
      <c r="EEV141" s="56"/>
      <c r="EEW141" s="55"/>
      <c r="EEX141" s="56"/>
      <c r="EEY141" s="56"/>
      <c r="EEZ141" s="56"/>
      <c r="EFA141" s="55"/>
      <c r="EFB141" s="56"/>
      <c r="EFC141" s="56"/>
      <c r="EFD141" s="56"/>
      <c r="EFE141" s="55"/>
      <c r="EFF141" s="56"/>
      <c r="EFG141" s="56"/>
      <c r="EFH141" s="56"/>
      <c r="EFI141" s="55"/>
      <c r="EFJ141" s="56"/>
      <c r="EFK141" s="56"/>
      <c r="EFL141" s="56"/>
      <c r="EFM141" s="55"/>
      <c r="EFN141" s="56"/>
      <c r="EFO141" s="56"/>
      <c r="EFP141" s="56"/>
      <c r="EFQ141" s="55"/>
      <c r="EFR141" s="56"/>
      <c r="EFS141" s="56"/>
      <c r="EFT141" s="56"/>
      <c r="EFU141" s="55"/>
      <c r="EFV141" s="56"/>
      <c r="EFW141" s="56"/>
      <c r="EFX141" s="56"/>
      <c r="EFY141" s="55"/>
      <c r="EFZ141" s="56"/>
      <c r="EGA141" s="56"/>
      <c r="EGB141" s="56"/>
      <c r="EGC141" s="55"/>
      <c r="EGD141" s="56"/>
      <c r="EGE141" s="56"/>
      <c r="EGF141" s="56"/>
      <c r="EGG141" s="55"/>
      <c r="EGH141" s="56"/>
      <c r="EGI141" s="56"/>
      <c r="EGJ141" s="56"/>
      <c r="EGK141" s="55"/>
      <c r="EGL141" s="56"/>
      <c r="EGM141" s="56"/>
      <c r="EGN141" s="56"/>
      <c r="EGO141" s="55"/>
      <c r="EGP141" s="56"/>
      <c r="EGQ141" s="56"/>
      <c r="EGR141" s="56"/>
      <c r="EGS141" s="55"/>
      <c r="EGT141" s="56"/>
      <c r="EGU141" s="56"/>
      <c r="EGV141" s="56"/>
      <c r="EGW141" s="55"/>
      <c r="EGX141" s="56"/>
      <c r="EGY141" s="56"/>
      <c r="EGZ141" s="56"/>
      <c r="EHA141" s="55"/>
      <c r="EHB141" s="56"/>
      <c r="EHC141" s="56"/>
      <c r="EHD141" s="56"/>
      <c r="EHE141" s="55"/>
      <c r="EHF141" s="56"/>
      <c r="EHG141" s="56"/>
      <c r="EHH141" s="56"/>
      <c r="EHI141" s="55"/>
      <c r="EHJ141" s="56"/>
      <c r="EHK141" s="56"/>
      <c r="EHL141" s="56"/>
      <c r="EHM141" s="55"/>
      <c r="EHN141" s="56"/>
      <c r="EHO141" s="56"/>
      <c r="EHP141" s="56"/>
      <c r="EHQ141" s="55"/>
      <c r="EHR141" s="56"/>
      <c r="EHS141" s="56"/>
      <c r="EHT141" s="56"/>
      <c r="EHU141" s="55"/>
      <c r="EHV141" s="56"/>
      <c r="EHW141" s="56"/>
      <c r="EHX141" s="56"/>
      <c r="EHY141" s="55"/>
      <c r="EHZ141" s="56"/>
      <c r="EIA141" s="56"/>
      <c r="EIB141" s="56"/>
      <c r="EIC141" s="55"/>
      <c r="EID141" s="56"/>
      <c r="EIE141" s="56"/>
      <c r="EIF141" s="56"/>
      <c r="EIG141" s="55"/>
      <c r="EIH141" s="56"/>
      <c r="EII141" s="56"/>
      <c r="EIJ141" s="56"/>
      <c r="EIK141" s="55"/>
      <c r="EIL141" s="56"/>
      <c r="EIM141" s="56"/>
      <c r="EIN141" s="56"/>
      <c r="EIO141" s="55"/>
      <c r="EIP141" s="56"/>
      <c r="EIQ141" s="56"/>
      <c r="EIR141" s="56"/>
      <c r="EIS141" s="55"/>
      <c r="EIT141" s="56"/>
      <c r="EIU141" s="56"/>
      <c r="EIV141" s="56"/>
      <c r="EIW141" s="55"/>
      <c r="EIX141" s="56"/>
      <c r="EIY141" s="56"/>
      <c r="EIZ141" s="56"/>
      <c r="EJA141" s="55"/>
      <c r="EJB141" s="56"/>
      <c r="EJC141" s="56"/>
      <c r="EJD141" s="56"/>
      <c r="EJE141" s="55"/>
      <c r="EJF141" s="56"/>
      <c r="EJG141" s="56"/>
      <c r="EJH141" s="56"/>
      <c r="EJI141" s="55"/>
      <c r="EJJ141" s="56"/>
      <c r="EJK141" s="56"/>
      <c r="EJL141" s="56"/>
      <c r="EJM141" s="55"/>
      <c r="EJN141" s="56"/>
      <c r="EJO141" s="56"/>
      <c r="EJP141" s="56"/>
      <c r="EJQ141" s="55"/>
      <c r="EJR141" s="56"/>
      <c r="EJS141" s="56"/>
      <c r="EJT141" s="56"/>
      <c r="EJU141" s="55"/>
      <c r="EJV141" s="56"/>
      <c r="EJW141" s="56"/>
      <c r="EJX141" s="56"/>
      <c r="EJY141" s="55"/>
      <c r="EJZ141" s="56"/>
      <c r="EKA141" s="56"/>
      <c r="EKB141" s="56"/>
      <c r="EKC141" s="55"/>
      <c r="EKD141" s="56"/>
      <c r="EKE141" s="56"/>
      <c r="EKF141" s="56"/>
      <c r="EKG141" s="55"/>
      <c r="EKH141" s="56"/>
      <c r="EKI141" s="56"/>
      <c r="EKJ141" s="56"/>
      <c r="EKK141" s="55"/>
      <c r="EKL141" s="56"/>
      <c r="EKM141" s="56"/>
      <c r="EKN141" s="56"/>
      <c r="EKO141" s="55"/>
      <c r="EKP141" s="56"/>
      <c r="EKQ141" s="56"/>
      <c r="EKR141" s="56"/>
      <c r="EKS141" s="55"/>
      <c r="EKT141" s="56"/>
      <c r="EKU141" s="56"/>
      <c r="EKV141" s="56"/>
      <c r="EKW141" s="55"/>
      <c r="EKX141" s="56"/>
      <c r="EKY141" s="56"/>
      <c r="EKZ141" s="56"/>
      <c r="ELA141" s="55"/>
      <c r="ELB141" s="56"/>
      <c r="ELC141" s="56"/>
      <c r="ELD141" s="56"/>
      <c r="ELE141" s="55"/>
      <c r="ELF141" s="56"/>
      <c r="ELG141" s="56"/>
      <c r="ELH141" s="56"/>
      <c r="ELI141" s="55"/>
      <c r="ELJ141" s="56"/>
      <c r="ELK141" s="56"/>
      <c r="ELL141" s="56"/>
      <c r="ELM141" s="55"/>
      <c r="ELN141" s="56"/>
      <c r="ELO141" s="56"/>
      <c r="ELP141" s="56"/>
      <c r="ELQ141" s="55"/>
      <c r="ELR141" s="56"/>
      <c r="ELS141" s="56"/>
      <c r="ELT141" s="56"/>
      <c r="ELU141" s="55"/>
      <c r="ELV141" s="56"/>
      <c r="ELW141" s="56"/>
      <c r="ELX141" s="56"/>
      <c r="ELY141" s="55"/>
      <c r="ELZ141" s="56"/>
      <c r="EMA141" s="56"/>
      <c r="EMB141" s="56"/>
      <c r="EMC141" s="55"/>
      <c r="EMD141" s="56"/>
      <c r="EME141" s="56"/>
      <c r="EMF141" s="56"/>
      <c r="EMG141" s="55"/>
      <c r="EMH141" s="56"/>
      <c r="EMI141" s="56"/>
      <c r="EMJ141" s="56"/>
      <c r="EMK141" s="55"/>
      <c r="EML141" s="56"/>
      <c r="EMM141" s="56"/>
      <c r="EMN141" s="56"/>
      <c r="EMO141" s="55"/>
      <c r="EMP141" s="56"/>
      <c r="EMQ141" s="56"/>
      <c r="EMR141" s="56"/>
      <c r="EMS141" s="55"/>
      <c r="EMT141" s="56"/>
      <c r="EMU141" s="56"/>
      <c r="EMV141" s="56"/>
      <c r="EMW141" s="55"/>
      <c r="EMX141" s="56"/>
      <c r="EMY141" s="56"/>
      <c r="EMZ141" s="56"/>
      <c r="ENA141" s="55"/>
      <c r="ENB141" s="56"/>
      <c r="ENC141" s="56"/>
      <c r="END141" s="56"/>
      <c r="ENE141" s="55"/>
      <c r="ENF141" s="56"/>
      <c r="ENG141" s="56"/>
      <c r="ENH141" s="56"/>
      <c r="ENI141" s="55"/>
      <c r="ENJ141" s="56"/>
      <c r="ENK141" s="56"/>
      <c r="ENL141" s="56"/>
      <c r="ENM141" s="55"/>
      <c r="ENN141" s="56"/>
      <c r="ENO141" s="56"/>
      <c r="ENP141" s="56"/>
      <c r="ENQ141" s="55"/>
      <c r="ENR141" s="56"/>
      <c r="ENS141" s="56"/>
      <c r="ENT141" s="56"/>
      <c r="ENU141" s="55"/>
      <c r="ENV141" s="56"/>
      <c r="ENW141" s="56"/>
      <c r="ENX141" s="56"/>
      <c r="ENY141" s="55"/>
      <c r="ENZ141" s="56"/>
      <c r="EOA141" s="56"/>
      <c r="EOB141" s="56"/>
      <c r="EOC141" s="55"/>
      <c r="EOD141" s="56"/>
      <c r="EOE141" s="56"/>
      <c r="EOF141" s="56"/>
      <c r="EOG141" s="55"/>
      <c r="EOH141" s="56"/>
      <c r="EOI141" s="56"/>
      <c r="EOJ141" s="56"/>
      <c r="EOK141" s="55"/>
      <c r="EOL141" s="56"/>
      <c r="EOM141" s="56"/>
      <c r="EON141" s="56"/>
      <c r="EOO141" s="55"/>
      <c r="EOP141" s="56"/>
      <c r="EOQ141" s="56"/>
      <c r="EOR141" s="56"/>
      <c r="EOS141" s="55"/>
      <c r="EOT141" s="56"/>
      <c r="EOU141" s="56"/>
      <c r="EOV141" s="56"/>
      <c r="EOW141" s="55"/>
      <c r="EOX141" s="56"/>
      <c r="EOY141" s="56"/>
      <c r="EOZ141" s="56"/>
      <c r="EPA141" s="55"/>
      <c r="EPB141" s="56"/>
      <c r="EPC141" s="56"/>
      <c r="EPD141" s="56"/>
      <c r="EPE141" s="55"/>
      <c r="EPF141" s="56"/>
      <c r="EPG141" s="56"/>
      <c r="EPH141" s="56"/>
      <c r="EPI141" s="55"/>
      <c r="EPJ141" s="56"/>
      <c r="EPK141" s="56"/>
      <c r="EPL141" s="56"/>
      <c r="EPM141" s="55"/>
      <c r="EPN141" s="56"/>
      <c r="EPO141" s="56"/>
      <c r="EPP141" s="56"/>
      <c r="EPQ141" s="55"/>
      <c r="EPR141" s="56"/>
      <c r="EPS141" s="56"/>
      <c r="EPT141" s="56"/>
      <c r="EPU141" s="55"/>
      <c r="EPV141" s="56"/>
      <c r="EPW141" s="56"/>
      <c r="EPX141" s="56"/>
      <c r="EPY141" s="55"/>
      <c r="EPZ141" s="56"/>
      <c r="EQA141" s="56"/>
      <c r="EQB141" s="56"/>
      <c r="EQC141" s="55"/>
      <c r="EQD141" s="56"/>
      <c r="EQE141" s="56"/>
      <c r="EQF141" s="56"/>
      <c r="EQG141" s="55"/>
      <c r="EQH141" s="56"/>
      <c r="EQI141" s="56"/>
      <c r="EQJ141" s="56"/>
      <c r="EQK141" s="55"/>
      <c r="EQL141" s="56"/>
      <c r="EQM141" s="56"/>
      <c r="EQN141" s="56"/>
      <c r="EQO141" s="55"/>
      <c r="EQP141" s="56"/>
      <c r="EQQ141" s="56"/>
      <c r="EQR141" s="56"/>
      <c r="EQS141" s="55"/>
      <c r="EQT141" s="56"/>
      <c r="EQU141" s="56"/>
      <c r="EQV141" s="56"/>
      <c r="EQW141" s="55"/>
      <c r="EQX141" s="56"/>
      <c r="EQY141" s="56"/>
      <c r="EQZ141" s="56"/>
      <c r="ERA141" s="55"/>
      <c r="ERB141" s="56"/>
      <c r="ERC141" s="56"/>
      <c r="ERD141" s="56"/>
      <c r="ERE141" s="55"/>
      <c r="ERF141" s="56"/>
      <c r="ERG141" s="56"/>
      <c r="ERH141" s="56"/>
      <c r="ERI141" s="55"/>
      <c r="ERJ141" s="56"/>
      <c r="ERK141" s="56"/>
      <c r="ERL141" s="56"/>
      <c r="ERM141" s="55"/>
      <c r="ERN141" s="56"/>
      <c r="ERO141" s="56"/>
      <c r="ERP141" s="56"/>
      <c r="ERQ141" s="55"/>
      <c r="ERR141" s="56"/>
      <c r="ERS141" s="56"/>
      <c r="ERT141" s="56"/>
      <c r="ERU141" s="55"/>
      <c r="ERV141" s="56"/>
      <c r="ERW141" s="56"/>
      <c r="ERX141" s="56"/>
      <c r="ERY141" s="55"/>
      <c r="ERZ141" s="56"/>
      <c r="ESA141" s="56"/>
      <c r="ESB141" s="56"/>
      <c r="ESC141" s="55"/>
      <c r="ESD141" s="56"/>
      <c r="ESE141" s="56"/>
      <c r="ESF141" s="56"/>
      <c r="ESG141" s="55"/>
      <c r="ESH141" s="56"/>
      <c r="ESI141" s="56"/>
      <c r="ESJ141" s="56"/>
      <c r="ESK141" s="55"/>
      <c r="ESL141" s="56"/>
      <c r="ESM141" s="56"/>
      <c r="ESN141" s="56"/>
      <c r="ESO141" s="55"/>
      <c r="ESP141" s="56"/>
      <c r="ESQ141" s="56"/>
      <c r="ESR141" s="56"/>
      <c r="ESS141" s="55"/>
      <c r="EST141" s="56"/>
      <c r="ESU141" s="56"/>
      <c r="ESV141" s="56"/>
      <c r="ESW141" s="55"/>
      <c r="ESX141" s="56"/>
      <c r="ESY141" s="56"/>
      <c r="ESZ141" s="56"/>
      <c r="ETA141" s="55"/>
      <c r="ETB141" s="56"/>
      <c r="ETC141" s="56"/>
      <c r="ETD141" s="56"/>
      <c r="ETE141" s="55"/>
      <c r="ETF141" s="56"/>
      <c r="ETG141" s="56"/>
      <c r="ETH141" s="56"/>
      <c r="ETI141" s="55"/>
      <c r="ETJ141" s="56"/>
      <c r="ETK141" s="56"/>
      <c r="ETL141" s="56"/>
      <c r="ETM141" s="55"/>
      <c r="ETN141" s="56"/>
      <c r="ETO141" s="56"/>
      <c r="ETP141" s="56"/>
      <c r="ETQ141" s="55"/>
      <c r="ETR141" s="56"/>
      <c r="ETS141" s="56"/>
      <c r="ETT141" s="56"/>
      <c r="ETU141" s="55"/>
      <c r="ETV141" s="56"/>
      <c r="ETW141" s="56"/>
      <c r="ETX141" s="56"/>
      <c r="ETY141" s="55"/>
      <c r="ETZ141" s="56"/>
      <c r="EUA141" s="56"/>
      <c r="EUB141" s="56"/>
      <c r="EUC141" s="55"/>
      <c r="EUD141" s="56"/>
      <c r="EUE141" s="56"/>
      <c r="EUF141" s="56"/>
      <c r="EUG141" s="55"/>
      <c r="EUH141" s="56"/>
      <c r="EUI141" s="56"/>
      <c r="EUJ141" s="56"/>
      <c r="EUK141" s="55"/>
      <c r="EUL141" s="56"/>
      <c r="EUM141" s="56"/>
      <c r="EUN141" s="56"/>
      <c r="EUO141" s="55"/>
      <c r="EUP141" s="56"/>
      <c r="EUQ141" s="56"/>
      <c r="EUR141" s="56"/>
      <c r="EUS141" s="55"/>
      <c r="EUT141" s="56"/>
      <c r="EUU141" s="56"/>
      <c r="EUV141" s="56"/>
      <c r="EUW141" s="55"/>
      <c r="EUX141" s="56"/>
      <c r="EUY141" s="56"/>
      <c r="EUZ141" s="56"/>
      <c r="EVA141" s="55"/>
      <c r="EVB141" s="56"/>
      <c r="EVC141" s="56"/>
      <c r="EVD141" s="56"/>
      <c r="EVE141" s="55"/>
      <c r="EVF141" s="56"/>
      <c r="EVG141" s="56"/>
      <c r="EVH141" s="56"/>
      <c r="EVI141" s="55"/>
      <c r="EVJ141" s="56"/>
      <c r="EVK141" s="56"/>
      <c r="EVL141" s="56"/>
      <c r="EVM141" s="55"/>
      <c r="EVN141" s="56"/>
      <c r="EVO141" s="56"/>
      <c r="EVP141" s="56"/>
      <c r="EVQ141" s="55"/>
      <c r="EVR141" s="56"/>
      <c r="EVS141" s="56"/>
      <c r="EVT141" s="56"/>
      <c r="EVU141" s="55"/>
      <c r="EVV141" s="56"/>
      <c r="EVW141" s="56"/>
      <c r="EVX141" s="56"/>
      <c r="EVY141" s="55"/>
      <c r="EVZ141" s="56"/>
      <c r="EWA141" s="56"/>
      <c r="EWB141" s="56"/>
      <c r="EWC141" s="55"/>
      <c r="EWD141" s="56"/>
      <c r="EWE141" s="56"/>
      <c r="EWF141" s="56"/>
      <c r="EWG141" s="55"/>
      <c r="EWH141" s="56"/>
      <c r="EWI141" s="56"/>
      <c r="EWJ141" s="56"/>
      <c r="EWK141" s="55"/>
      <c r="EWL141" s="56"/>
      <c r="EWM141" s="56"/>
      <c r="EWN141" s="56"/>
      <c r="EWO141" s="55"/>
      <c r="EWP141" s="56"/>
      <c r="EWQ141" s="56"/>
      <c r="EWR141" s="56"/>
      <c r="EWS141" s="55"/>
      <c r="EWT141" s="56"/>
      <c r="EWU141" s="56"/>
      <c r="EWV141" s="56"/>
      <c r="EWW141" s="55"/>
      <c r="EWX141" s="56"/>
      <c r="EWY141" s="56"/>
      <c r="EWZ141" s="56"/>
      <c r="EXA141" s="55"/>
      <c r="EXB141" s="56"/>
      <c r="EXC141" s="56"/>
      <c r="EXD141" s="56"/>
      <c r="EXE141" s="55"/>
      <c r="EXF141" s="56"/>
      <c r="EXG141" s="56"/>
      <c r="EXH141" s="56"/>
      <c r="EXI141" s="55"/>
      <c r="EXJ141" s="56"/>
      <c r="EXK141" s="56"/>
      <c r="EXL141" s="56"/>
      <c r="EXM141" s="55"/>
      <c r="EXN141" s="56"/>
      <c r="EXO141" s="56"/>
      <c r="EXP141" s="56"/>
      <c r="EXQ141" s="55"/>
      <c r="EXR141" s="56"/>
      <c r="EXS141" s="56"/>
      <c r="EXT141" s="56"/>
      <c r="EXU141" s="55"/>
      <c r="EXV141" s="56"/>
      <c r="EXW141" s="56"/>
      <c r="EXX141" s="56"/>
      <c r="EXY141" s="55"/>
      <c r="EXZ141" s="56"/>
      <c r="EYA141" s="56"/>
      <c r="EYB141" s="56"/>
      <c r="EYC141" s="55"/>
      <c r="EYD141" s="56"/>
      <c r="EYE141" s="56"/>
      <c r="EYF141" s="56"/>
      <c r="EYG141" s="55"/>
      <c r="EYH141" s="56"/>
      <c r="EYI141" s="56"/>
      <c r="EYJ141" s="56"/>
      <c r="EYK141" s="55"/>
      <c r="EYL141" s="56"/>
      <c r="EYM141" s="56"/>
      <c r="EYN141" s="56"/>
      <c r="EYO141" s="55"/>
      <c r="EYP141" s="56"/>
      <c r="EYQ141" s="56"/>
      <c r="EYR141" s="56"/>
      <c r="EYS141" s="55"/>
      <c r="EYT141" s="56"/>
      <c r="EYU141" s="56"/>
      <c r="EYV141" s="56"/>
      <c r="EYW141" s="55"/>
      <c r="EYX141" s="56"/>
      <c r="EYY141" s="56"/>
      <c r="EYZ141" s="56"/>
      <c r="EZA141" s="55"/>
      <c r="EZB141" s="56"/>
      <c r="EZC141" s="56"/>
      <c r="EZD141" s="56"/>
      <c r="EZE141" s="55"/>
      <c r="EZF141" s="56"/>
      <c r="EZG141" s="56"/>
      <c r="EZH141" s="56"/>
      <c r="EZI141" s="55"/>
      <c r="EZJ141" s="56"/>
      <c r="EZK141" s="56"/>
      <c r="EZL141" s="56"/>
      <c r="EZM141" s="55"/>
      <c r="EZN141" s="56"/>
      <c r="EZO141" s="56"/>
      <c r="EZP141" s="56"/>
      <c r="EZQ141" s="55"/>
      <c r="EZR141" s="56"/>
      <c r="EZS141" s="56"/>
      <c r="EZT141" s="56"/>
      <c r="EZU141" s="55"/>
      <c r="EZV141" s="56"/>
      <c r="EZW141" s="56"/>
      <c r="EZX141" s="56"/>
      <c r="EZY141" s="55"/>
      <c r="EZZ141" s="56"/>
      <c r="FAA141" s="56"/>
      <c r="FAB141" s="56"/>
      <c r="FAC141" s="55"/>
      <c r="FAD141" s="56"/>
      <c r="FAE141" s="56"/>
      <c r="FAF141" s="56"/>
      <c r="FAG141" s="55"/>
      <c r="FAH141" s="56"/>
      <c r="FAI141" s="56"/>
      <c r="FAJ141" s="56"/>
      <c r="FAK141" s="55"/>
      <c r="FAL141" s="56"/>
      <c r="FAM141" s="56"/>
      <c r="FAN141" s="56"/>
      <c r="FAO141" s="55"/>
      <c r="FAP141" s="56"/>
      <c r="FAQ141" s="56"/>
      <c r="FAR141" s="56"/>
      <c r="FAS141" s="55"/>
      <c r="FAT141" s="56"/>
      <c r="FAU141" s="56"/>
      <c r="FAV141" s="56"/>
      <c r="FAW141" s="55"/>
      <c r="FAX141" s="56"/>
      <c r="FAY141" s="56"/>
      <c r="FAZ141" s="56"/>
      <c r="FBA141" s="55"/>
      <c r="FBB141" s="56"/>
      <c r="FBC141" s="56"/>
      <c r="FBD141" s="56"/>
      <c r="FBE141" s="55"/>
      <c r="FBF141" s="56"/>
      <c r="FBG141" s="56"/>
      <c r="FBH141" s="56"/>
      <c r="FBI141" s="55"/>
      <c r="FBJ141" s="56"/>
      <c r="FBK141" s="56"/>
      <c r="FBL141" s="56"/>
      <c r="FBM141" s="55"/>
      <c r="FBN141" s="56"/>
      <c r="FBO141" s="56"/>
      <c r="FBP141" s="56"/>
      <c r="FBQ141" s="55"/>
      <c r="FBR141" s="56"/>
      <c r="FBS141" s="56"/>
      <c r="FBT141" s="56"/>
      <c r="FBU141" s="55"/>
      <c r="FBV141" s="56"/>
      <c r="FBW141" s="56"/>
      <c r="FBX141" s="56"/>
      <c r="FBY141" s="55"/>
      <c r="FBZ141" s="56"/>
      <c r="FCA141" s="56"/>
      <c r="FCB141" s="56"/>
      <c r="FCC141" s="55"/>
      <c r="FCD141" s="56"/>
      <c r="FCE141" s="56"/>
      <c r="FCF141" s="56"/>
      <c r="FCG141" s="55"/>
      <c r="FCH141" s="56"/>
      <c r="FCI141" s="56"/>
      <c r="FCJ141" s="56"/>
      <c r="FCK141" s="55"/>
      <c r="FCL141" s="56"/>
      <c r="FCM141" s="56"/>
      <c r="FCN141" s="56"/>
      <c r="FCO141" s="55"/>
      <c r="FCP141" s="56"/>
      <c r="FCQ141" s="56"/>
      <c r="FCR141" s="56"/>
      <c r="FCS141" s="55"/>
      <c r="FCT141" s="56"/>
      <c r="FCU141" s="56"/>
      <c r="FCV141" s="56"/>
      <c r="FCW141" s="55"/>
      <c r="FCX141" s="56"/>
      <c r="FCY141" s="56"/>
      <c r="FCZ141" s="56"/>
      <c r="FDA141" s="55"/>
      <c r="FDB141" s="56"/>
      <c r="FDC141" s="56"/>
      <c r="FDD141" s="56"/>
      <c r="FDE141" s="55"/>
      <c r="FDF141" s="56"/>
      <c r="FDG141" s="56"/>
      <c r="FDH141" s="56"/>
      <c r="FDI141" s="55"/>
      <c r="FDJ141" s="56"/>
      <c r="FDK141" s="56"/>
      <c r="FDL141" s="56"/>
      <c r="FDM141" s="55"/>
      <c r="FDN141" s="56"/>
      <c r="FDO141" s="56"/>
      <c r="FDP141" s="56"/>
      <c r="FDQ141" s="55"/>
      <c r="FDR141" s="56"/>
      <c r="FDS141" s="56"/>
      <c r="FDT141" s="56"/>
      <c r="FDU141" s="55"/>
      <c r="FDV141" s="56"/>
      <c r="FDW141" s="56"/>
      <c r="FDX141" s="56"/>
      <c r="FDY141" s="55"/>
      <c r="FDZ141" s="56"/>
      <c r="FEA141" s="56"/>
      <c r="FEB141" s="56"/>
      <c r="FEC141" s="55"/>
      <c r="FED141" s="56"/>
      <c r="FEE141" s="56"/>
      <c r="FEF141" s="56"/>
      <c r="FEG141" s="55"/>
      <c r="FEH141" s="56"/>
      <c r="FEI141" s="56"/>
      <c r="FEJ141" s="56"/>
      <c r="FEK141" s="55"/>
      <c r="FEL141" s="56"/>
      <c r="FEM141" s="56"/>
      <c r="FEN141" s="56"/>
      <c r="FEO141" s="55"/>
      <c r="FEP141" s="56"/>
      <c r="FEQ141" s="56"/>
      <c r="FER141" s="56"/>
      <c r="FES141" s="55"/>
      <c r="FET141" s="56"/>
      <c r="FEU141" s="56"/>
      <c r="FEV141" s="56"/>
      <c r="FEW141" s="55"/>
      <c r="FEX141" s="56"/>
      <c r="FEY141" s="56"/>
      <c r="FEZ141" s="56"/>
      <c r="FFA141" s="55"/>
      <c r="FFB141" s="56"/>
      <c r="FFC141" s="56"/>
      <c r="FFD141" s="56"/>
      <c r="FFE141" s="55"/>
      <c r="FFF141" s="56"/>
      <c r="FFG141" s="56"/>
      <c r="FFH141" s="56"/>
      <c r="FFI141" s="55"/>
      <c r="FFJ141" s="56"/>
      <c r="FFK141" s="56"/>
      <c r="FFL141" s="56"/>
      <c r="FFM141" s="55"/>
      <c r="FFN141" s="56"/>
      <c r="FFO141" s="56"/>
      <c r="FFP141" s="56"/>
      <c r="FFQ141" s="55"/>
      <c r="FFR141" s="56"/>
      <c r="FFS141" s="56"/>
      <c r="FFT141" s="56"/>
      <c r="FFU141" s="55"/>
      <c r="FFV141" s="56"/>
      <c r="FFW141" s="56"/>
      <c r="FFX141" s="56"/>
      <c r="FFY141" s="55"/>
      <c r="FFZ141" s="56"/>
      <c r="FGA141" s="56"/>
      <c r="FGB141" s="56"/>
      <c r="FGC141" s="55"/>
      <c r="FGD141" s="56"/>
      <c r="FGE141" s="56"/>
      <c r="FGF141" s="56"/>
      <c r="FGG141" s="55"/>
      <c r="FGH141" s="56"/>
      <c r="FGI141" s="56"/>
      <c r="FGJ141" s="56"/>
      <c r="FGK141" s="55"/>
      <c r="FGL141" s="56"/>
      <c r="FGM141" s="56"/>
      <c r="FGN141" s="56"/>
      <c r="FGO141" s="55"/>
      <c r="FGP141" s="56"/>
      <c r="FGQ141" s="56"/>
      <c r="FGR141" s="56"/>
      <c r="FGS141" s="55"/>
      <c r="FGT141" s="56"/>
      <c r="FGU141" s="56"/>
      <c r="FGV141" s="56"/>
      <c r="FGW141" s="55"/>
      <c r="FGX141" s="56"/>
      <c r="FGY141" s="56"/>
      <c r="FGZ141" s="56"/>
      <c r="FHA141" s="55"/>
      <c r="FHB141" s="56"/>
      <c r="FHC141" s="56"/>
      <c r="FHD141" s="56"/>
      <c r="FHE141" s="55"/>
      <c r="FHF141" s="56"/>
      <c r="FHG141" s="56"/>
      <c r="FHH141" s="56"/>
      <c r="FHI141" s="55"/>
      <c r="FHJ141" s="56"/>
      <c r="FHK141" s="56"/>
      <c r="FHL141" s="56"/>
      <c r="FHM141" s="55"/>
      <c r="FHN141" s="56"/>
      <c r="FHO141" s="56"/>
      <c r="FHP141" s="56"/>
      <c r="FHQ141" s="55"/>
      <c r="FHR141" s="56"/>
      <c r="FHS141" s="56"/>
      <c r="FHT141" s="56"/>
      <c r="FHU141" s="55"/>
      <c r="FHV141" s="56"/>
      <c r="FHW141" s="56"/>
      <c r="FHX141" s="56"/>
      <c r="FHY141" s="55"/>
      <c r="FHZ141" s="56"/>
      <c r="FIA141" s="56"/>
      <c r="FIB141" s="56"/>
      <c r="FIC141" s="55"/>
      <c r="FID141" s="56"/>
      <c r="FIE141" s="56"/>
      <c r="FIF141" s="56"/>
      <c r="FIG141" s="55"/>
      <c r="FIH141" s="56"/>
      <c r="FII141" s="56"/>
      <c r="FIJ141" s="56"/>
      <c r="FIK141" s="55"/>
      <c r="FIL141" s="56"/>
      <c r="FIM141" s="56"/>
      <c r="FIN141" s="56"/>
      <c r="FIO141" s="55"/>
      <c r="FIP141" s="56"/>
      <c r="FIQ141" s="56"/>
      <c r="FIR141" s="56"/>
      <c r="FIS141" s="55"/>
      <c r="FIT141" s="56"/>
      <c r="FIU141" s="56"/>
      <c r="FIV141" s="56"/>
      <c r="FIW141" s="55"/>
      <c r="FIX141" s="56"/>
      <c r="FIY141" s="56"/>
      <c r="FIZ141" s="56"/>
      <c r="FJA141" s="55"/>
      <c r="FJB141" s="56"/>
      <c r="FJC141" s="56"/>
      <c r="FJD141" s="56"/>
      <c r="FJE141" s="55"/>
      <c r="FJF141" s="56"/>
      <c r="FJG141" s="56"/>
      <c r="FJH141" s="56"/>
      <c r="FJI141" s="55"/>
      <c r="FJJ141" s="56"/>
      <c r="FJK141" s="56"/>
      <c r="FJL141" s="56"/>
      <c r="FJM141" s="55"/>
      <c r="FJN141" s="56"/>
      <c r="FJO141" s="56"/>
      <c r="FJP141" s="56"/>
      <c r="FJQ141" s="55"/>
      <c r="FJR141" s="56"/>
      <c r="FJS141" s="56"/>
      <c r="FJT141" s="56"/>
      <c r="FJU141" s="55"/>
      <c r="FJV141" s="56"/>
      <c r="FJW141" s="56"/>
      <c r="FJX141" s="56"/>
      <c r="FJY141" s="55"/>
      <c r="FJZ141" s="56"/>
      <c r="FKA141" s="56"/>
      <c r="FKB141" s="56"/>
      <c r="FKC141" s="55"/>
      <c r="FKD141" s="56"/>
      <c r="FKE141" s="56"/>
      <c r="FKF141" s="56"/>
      <c r="FKG141" s="55"/>
      <c r="FKH141" s="56"/>
      <c r="FKI141" s="56"/>
      <c r="FKJ141" s="56"/>
      <c r="FKK141" s="55"/>
      <c r="FKL141" s="56"/>
      <c r="FKM141" s="56"/>
      <c r="FKN141" s="56"/>
      <c r="FKO141" s="55"/>
      <c r="FKP141" s="56"/>
      <c r="FKQ141" s="56"/>
      <c r="FKR141" s="56"/>
      <c r="FKS141" s="55"/>
      <c r="FKT141" s="56"/>
      <c r="FKU141" s="56"/>
      <c r="FKV141" s="56"/>
      <c r="FKW141" s="55"/>
      <c r="FKX141" s="56"/>
      <c r="FKY141" s="56"/>
      <c r="FKZ141" s="56"/>
      <c r="FLA141" s="55"/>
      <c r="FLB141" s="56"/>
      <c r="FLC141" s="56"/>
      <c r="FLD141" s="56"/>
      <c r="FLE141" s="55"/>
      <c r="FLF141" s="56"/>
      <c r="FLG141" s="56"/>
      <c r="FLH141" s="56"/>
      <c r="FLI141" s="55"/>
      <c r="FLJ141" s="56"/>
      <c r="FLK141" s="56"/>
      <c r="FLL141" s="56"/>
      <c r="FLM141" s="55"/>
      <c r="FLN141" s="56"/>
      <c r="FLO141" s="56"/>
      <c r="FLP141" s="56"/>
      <c r="FLQ141" s="55"/>
      <c r="FLR141" s="56"/>
      <c r="FLS141" s="56"/>
      <c r="FLT141" s="56"/>
      <c r="FLU141" s="55"/>
      <c r="FLV141" s="56"/>
      <c r="FLW141" s="56"/>
      <c r="FLX141" s="56"/>
      <c r="FLY141" s="55"/>
      <c r="FLZ141" s="56"/>
      <c r="FMA141" s="56"/>
      <c r="FMB141" s="56"/>
      <c r="FMC141" s="55"/>
      <c r="FMD141" s="56"/>
      <c r="FME141" s="56"/>
      <c r="FMF141" s="56"/>
      <c r="FMG141" s="55"/>
      <c r="FMH141" s="56"/>
      <c r="FMI141" s="56"/>
      <c r="FMJ141" s="56"/>
      <c r="FMK141" s="55"/>
      <c r="FML141" s="56"/>
      <c r="FMM141" s="56"/>
      <c r="FMN141" s="56"/>
      <c r="FMO141" s="55"/>
      <c r="FMP141" s="56"/>
      <c r="FMQ141" s="56"/>
      <c r="FMR141" s="56"/>
      <c r="FMS141" s="55"/>
      <c r="FMT141" s="56"/>
      <c r="FMU141" s="56"/>
      <c r="FMV141" s="56"/>
      <c r="FMW141" s="55"/>
      <c r="FMX141" s="56"/>
      <c r="FMY141" s="56"/>
      <c r="FMZ141" s="56"/>
      <c r="FNA141" s="55"/>
      <c r="FNB141" s="56"/>
      <c r="FNC141" s="56"/>
      <c r="FND141" s="56"/>
      <c r="FNE141" s="55"/>
      <c r="FNF141" s="56"/>
      <c r="FNG141" s="56"/>
      <c r="FNH141" s="56"/>
      <c r="FNI141" s="55"/>
      <c r="FNJ141" s="56"/>
      <c r="FNK141" s="56"/>
      <c r="FNL141" s="56"/>
      <c r="FNM141" s="55"/>
      <c r="FNN141" s="56"/>
      <c r="FNO141" s="56"/>
      <c r="FNP141" s="56"/>
      <c r="FNQ141" s="55"/>
      <c r="FNR141" s="56"/>
      <c r="FNS141" s="56"/>
      <c r="FNT141" s="56"/>
      <c r="FNU141" s="55"/>
      <c r="FNV141" s="56"/>
      <c r="FNW141" s="56"/>
      <c r="FNX141" s="56"/>
      <c r="FNY141" s="55"/>
      <c r="FNZ141" s="56"/>
      <c r="FOA141" s="56"/>
      <c r="FOB141" s="56"/>
      <c r="FOC141" s="55"/>
      <c r="FOD141" s="56"/>
      <c r="FOE141" s="56"/>
      <c r="FOF141" s="56"/>
      <c r="FOG141" s="55"/>
      <c r="FOH141" s="56"/>
      <c r="FOI141" s="56"/>
      <c r="FOJ141" s="56"/>
      <c r="FOK141" s="55"/>
      <c r="FOL141" s="56"/>
      <c r="FOM141" s="56"/>
      <c r="FON141" s="56"/>
      <c r="FOO141" s="55"/>
      <c r="FOP141" s="56"/>
      <c r="FOQ141" s="56"/>
      <c r="FOR141" s="56"/>
      <c r="FOS141" s="55"/>
      <c r="FOT141" s="56"/>
      <c r="FOU141" s="56"/>
      <c r="FOV141" s="56"/>
      <c r="FOW141" s="55"/>
      <c r="FOX141" s="56"/>
      <c r="FOY141" s="56"/>
      <c r="FOZ141" s="56"/>
      <c r="FPA141" s="55"/>
      <c r="FPB141" s="56"/>
      <c r="FPC141" s="56"/>
      <c r="FPD141" s="56"/>
      <c r="FPE141" s="55"/>
      <c r="FPF141" s="56"/>
      <c r="FPG141" s="56"/>
      <c r="FPH141" s="56"/>
      <c r="FPI141" s="55"/>
      <c r="FPJ141" s="56"/>
      <c r="FPK141" s="56"/>
      <c r="FPL141" s="56"/>
      <c r="FPM141" s="55"/>
      <c r="FPN141" s="56"/>
      <c r="FPO141" s="56"/>
      <c r="FPP141" s="56"/>
      <c r="FPQ141" s="55"/>
      <c r="FPR141" s="56"/>
      <c r="FPS141" s="56"/>
      <c r="FPT141" s="56"/>
      <c r="FPU141" s="55"/>
      <c r="FPV141" s="56"/>
      <c r="FPW141" s="56"/>
      <c r="FPX141" s="56"/>
      <c r="FPY141" s="55"/>
      <c r="FPZ141" s="56"/>
      <c r="FQA141" s="56"/>
      <c r="FQB141" s="56"/>
      <c r="FQC141" s="55"/>
      <c r="FQD141" s="56"/>
      <c r="FQE141" s="56"/>
      <c r="FQF141" s="56"/>
      <c r="FQG141" s="55"/>
      <c r="FQH141" s="56"/>
      <c r="FQI141" s="56"/>
      <c r="FQJ141" s="56"/>
      <c r="FQK141" s="55"/>
      <c r="FQL141" s="56"/>
      <c r="FQM141" s="56"/>
      <c r="FQN141" s="56"/>
      <c r="FQO141" s="55"/>
      <c r="FQP141" s="56"/>
      <c r="FQQ141" s="56"/>
      <c r="FQR141" s="56"/>
      <c r="FQS141" s="55"/>
      <c r="FQT141" s="56"/>
      <c r="FQU141" s="56"/>
      <c r="FQV141" s="56"/>
      <c r="FQW141" s="55"/>
      <c r="FQX141" s="56"/>
      <c r="FQY141" s="56"/>
      <c r="FQZ141" s="56"/>
      <c r="FRA141" s="55"/>
      <c r="FRB141" s="56"/>
      <c r="FRC141" s="56"/>
      <c r="FRD141" s="56"/>
      <c r="FRE141" s="55"/>
      <c r="FRF141" s="56"/>
      <c r="FRG141" s="56"/>
      <c r="FRH141" s="56"/>
      <c r="FRI141" s="55"/>
      <c r="FRJ141" s="56"/>
      <c r="FRK141" s="56"/>
      <c r="FRL141" s="56"/>
      <c r="FRM141" s="55"/>
      <c r="FRN141" s="56"/>
      <c r="FRO141" s="56"/>
      <c r="FRP141" s="56"/>
      <c r="FRQ141" s="55"/>
      <c r="FRR141" s="56"/>
      <c r="FRS141" s="56"/>
      <c r="FRT141" s="56"/>
      <c r="FRU141" s="55"/>
      <c r="FRV141" s="56"/>
      <c r="FRW141" s="56"/>
      <c r="FRX141" s="56"/>
      <c r="FRY141" s="55"/>
      <c r="FRZ141" s="56"/>
      <c r="FSA141" s="56"/>
      <c r="FSB141" s="56"/>
      <c r="FSC141" s="55"/>
      <c r="FSD141" s="56"/>
      <c r="FSE141" s="56"/>
      <c r="FSF141" s="56"/>
      <c r="FSG141" s="55"/>
      <c r="FSH141" s="56"/>
      <c r="FSI141" s="56"/>
      <c r="FSJ141" s="56"/>
      <c r="FSK141" s="55"/>
      <c r="FSL141" s="56"/>
      <c r="FSM141" s="56"/>
      <c r="FSN141" s="56"/>
      <c r="FSO141" s="55"/>
      <c r="FSP141" s="56"/>
      <c r="FSQ141" s="56"/>
      <c r="FSR141" s="56"/>
      <c r="FSS141" s="55"/>
      <c r="FST141" s="56"/>
      <c r="FSU141" s="56"/>
      <c r="FSV141" s="56"/>
      <c r="FSW141" s="55"/>
      <c r="FSX141" s="56"/>
      <c r="FSY141" s="56"/>
      <c r="FSZ141" s="56"/>
      <c r="FTA141" s="55"/>
      <c r="FTB141" s="56"/>
      <c r="FTC141" s="56"/>
      <c r="FTD141" s="56"/>
      <c r="FTE141" s="55"/>
      <c r="FTF141" s="56"/>
      <c r="FTG141" s="56"/>
      <c r="FTH141" s="56"/>
      <c r="FTI141" s="55"/>
      <c r="FTJ141" s="56"/>
      <c r="FTK141" s="56"/>
      <c r="FTL141" s="56"/>
      <c r="FTM141" s="55"/>
      <c r="FTN141" s="56"/>
      <c r="FTO141" s="56"/>
      <c r="FTP141" s="56"/>
      <c r="FTQ141" s="55"/>
      <c r="FTR141" s="56"/>
      <c r="FTS141" s="56"/>
      <c r="FTT141" s="56"/>
      <c r="FTU141" s="55"/>
      <c r="FTV141" s="56"/>
      <c r="FTW141" s="56"/>
      <c r="FTX141" s="56"/>
      <c r="FTY141" s="55"/>
      <c r="FTZ141" s="56"/>
      <c r="FUA141" s="56"/>
      <c r="FUB141" s="56"/>
      <c r="FUC141" s="55"/>
      <c r="FUD141" s="56"/>
      <c r="FUE141" s="56"/>
      <c r="FUF141" s="56"/>
      <c r="FUG141" s="55"/>
      <c r="FUH141" s="56"/>
      <c r="FUI141" s="56"/>
      <c r="FUJ141" s="56"/>
      <c r="FUK141" s="55"/>
      <c r="FUL141" s="56"/>
      <c r="FUM141" s="56"/>
      <c r="FUN141" s="56"/>
      <c r="FUO141" s="55"/>
      <c r="FUP141" s="56"/>
      <c r="FUQ141" s="56"/>
      <c r="FUR141" s="56"/>
      <c r="FUS141" s="55"/>
      <c r="FUT141" s="56"/>
      <c r="FUU141" s="56"/>
      <c r="FUV141" s="56"/>
      <c r="FUW141" s="55"/>
      <c r="FUX141" s="56"/>
      <c r="FUY141" s="56"/>
      <c r="FUZ141" s="56"/>
      <c r="FVA141" s="55"/>
      <c r="FVB141" s="56"/>
      <c r="FVC141" s="56"/>
      <c r="FVD141" s="56"/>
      <c r="FVE141" s="55"/>
      <c r="FVF141" s="56"/>
      <c r="FVG141" s="56"/>
      <c r="FVH141" s="56"/>
      <c r="FVI141" s="55"/>
      <c r="FVJ141" s="56"/>
      <c r="FVK141" s="56"/>
      <c r="FVL141" s="56"/>
      <c r="FVM141" s="55"/>
      <c r="FVN141" s="56"/>
      <c r="FVO141" s="56"/>
      <c r="FVP141" s="56"/>
      <c r="FVQ141" s="55"/>
      <c r="FVR141" s="56"/>
      <c r="FVS141" s="56"/>
      <c r="FVT141" s="56"/>
      <c r="FVU141" s="55"/>
      <c r="FVV141" s="56"/>
      <c r="FVW141" s="56"/>
      <c r="FVX141" s="56"/>
      <c r="FVY141" s="55"/>
      <c r="FVZ141" s="56"/>
      <c r="FWA141" s="56"/>
      <c r="FWB141" s="56"/>
      <c r="FWC141" s="55"/>
      <c r="FWD141" s="56"/>
      <c r="FWE141" s="56"/>
      <c r="FWF141" s="56"/>
      <c r="FWG141" s="55"/>
      <c r="FWH141" s="56"/>
      <c r="FWI141" s="56"/>
      <c r="FWJ141" s="56"/>
      <c r="FWK141" s="55"/>
      <c r="FWL141" s="56"/>
      <c r="FWM141" s="56"/>
      <c r="FWN141" s="56"/>
      <c r="FWO141" s="55"/>
      <c r="FWP141" s="56"/>
      <c r="FWQ141" s="56"/>
      <c r="FWR141" s="56"/>
      <c r="FWS141" s="55"/>
      <c r="FWT141" s="56"/>
      <c r="FWU141" s="56"/>
      <c r="FWV141" s="56"/>
      <c r="FWW141" s="55"/>
      <c r="FWX141" s="56"/>
      <c r="FWY141" s="56"/>
      <c r="FWZ141" s="56"/>
      <c r="FXA141" s="55"/>
      <c r="FXB141" s="56"/>
      <c r="FXC141" s="56"/>
      <c r="FXD141" s="56"/>
      <c r="FXE141" s="55"/>
      <c r="FXF141" s="56"/>
      <c r="FXG141" s="56"/>
      <c r="FXH141" s="56"/>
      <c r="FXI141" s="55"/>
      <c r="FXJ141" s="56"/>
      <c r="FXK141" s="56"/>
      <c r="FXL141" s="56"/>
      <c r="FXM141" s="55"/>
      <c r="FXN141" s="56"/>
      <c r="FXO141" s="56"/>
      <c r="FXP141" s="56"/>
      <c r="FXQ141" s="55"/>
      <c r="FXR141" s="56"/>
      <c r="FXS141" s="56"/>
      <c r="FXT141" s="56"/>
      <c r="FXU141" s="55"/>
      <c r="FXV141" s="56"/>
      <c r="FXW141" s="56"/>
      <c r="FXX141" s="56"/>
      <c r="FXY141" s="55"/>
      <c r="FXZ141" s="56"/>
      <c r="FYA141" s="56"/>
      <c r="FYB141" s="56"/>
      <c r="FYC141" s="55"/>
      <c r="FYD141" s="56"/>
      <c r="FYE141" s="56"/>
      <c r="FYF141" s="56"/>
      <c r="FYG141" s="55"/>
      <c r="FYH141" s="56"/>
      <c r="FYI141" s="56"/>
      <c r="FYJ141" s="56"/>
      <c r="FYK141" s="55"/>
      <c r="FYL141" s="56"/>
      <c r="FYM141" s="56"/>
      <c r="FYN141" s="56"/>
      <c r="FYO141" s="55"/>
      <c r="FYP141" s="56"/>
      <c r="FYQ141" s="56"/>
      <c r="FYR141" s="56"/>
      <c r="FYS141" s="55"/>
      <c r="FYT141" s="56"/>
      <c r="FYU141" s="56"/>
      <c r="FYV141" s="56"/>
      <c r="FYW141" s="55"/>
      <c r="FYX141" s="56"/>
      <c r="FYY141" s="56"/>
      <c r="FYZ141" s="56"/>
      <c r="FZA141" s="55"/>
      <c r="FZB141" s="56"/>
      <c r="FZC141" s="56"/>
      <c r="FZD141" s="56"/>
      <c r="FZE141" s="55"/>
      <c r="FZF141" s="56"/>
      <c r="FZG141" s="56"/>
      <c r="FZH141" s="56"/>
      <c r="FZI141" s="55"/>
      <c r="FZJ141" s="56"/>
      <c r="FZK141" s="56"/>
      <c r="FZL141" s="56"/>
      <c r="FZM141" s="55"/>
      <c r="FZN141" s="56"/>
      <c r="FZO141" s="56"/>
      <c r="FZP141" s="56"/>
      <c r="FZQ141" s="55"/>
      <c r="FZR141" s="56"/>
      <c r="FZS141" s="56"/>
      <c r="FZT141" s="56"/>
      <c r="FZU141" s="55"/>
      <c r="FZV141" s="56"/>
      <c r="FZW141" s="56"/>
      <c r="FZX141" s="56"/>
      <c r="FZY141" s="55"/>
      <c r="FZZ141" s="56"/>
      <c r="GAA141" s="56"/>
      <c r="GAB141" s="56"/>
      <c r="GAC141" s="55"/>
      <c r="GAD141" s="56"/>
      <c r="GAE141" s="56"/>
      <c r="GAF141" s="56"/>
      <c r="GAG141" s="55"/>
      <c r="GAH141" s="56"/>
      <c r="GAI141" s="56"/>
      <c r="GAJ141" s="56"/>
      <c r="GAK141" s="55"/>
      <c r="GAL141" s="56"/>
      <c r="GAM141" s="56"/>
      <c r="GAN141" s="56"/>
      <c r="GAO141" s="55"/>
      <c r="GAP141" s="56"/>
      <c r="GAQ141" s="56"/>
      <c r="GAR141" s="56"/>
      <c r="GAS141" s="55"/>
      <c r="GAT141" s="56"/>
      <c r="GAU141" s="56"/>
      <c r="GAV141" s="56"/>
      <c r="GAW141" s="55"/>
      <c r="GAX141" s="56"/>
      <c r="GAY141" s="56"/>
      <c r="GAZ141" s="56"/>
      <c r="GBA141" s="55"/>
      <c r="GBB141" s="56"/>
      <c r="GBC141" s="56"/>
      <c r="GBD141" s="56"/>
      <c r="GBE141" s="55"/>
      <c r="GBF141" s="56"/>
      <c r="GBG141" s="56"/>
      <c r="GBH141" s="56"/>
      <c r="GBI141" s="55"/>
      <c r="GBJ141" s="56"/>
      <c r="GBK141" s="56"/>
      <c r="GBL141" s="56"/>
      <c r="GBM141" s="55"/>
      <c r="GBN141" s="56"/>
      <c r="GBO141" s="56"/>
      <c r="GBP141" s="56"/>
      <c r="GBQ141" s="55"/>
      <c r="GBR141" s="56"/>
      <c r="GBS141" s="56"/>
      <c r="GBT141" s="56"/>
      <c r="GBU141" s="55"/>
      <c r="GBV141" s="56"/>
      <c r="GBW141" s="56"/>
      <c r="GBX141" s="56"/>
      <c r="GBY141" s="55"/>
      <c r="GBZ141" s="56"/>
      <c r="GCA141" s="56"/>
      <c r="GCB141" s="56"/>
      <c r="GCC141" s="55"/>
      <c r="GCD141" s="56"/>
      <c r="GCE141" s="56"/>
      <c r="GCF141" s="56"/>
      <c r="GCG141" s="55"/>
      <c r="GCH141" s="56"/>
      <c r="GCI141" s="56"/>
      <c r="GCJ141" s="56"/>
      <c r="GCK141" s="55"/>
      <c r="GCL141" s="56"/>
      <c r="GCM141" s="56"/>
      <c r="GCN141" s="56"/>
      <c r="GCO141" s="55"/>
      <c r="GCP141" s="56"/>
      <c r="GCQ141" s="56"/>
      <c r="GCR141" s="56"/>
      <c r="GCS141" s="55"/>
      <c r="GCT141" s="56"/>
      <c r="GCU141" s="56"/>
      <c r="GCV141" s="56"/>
      <c r="GCW141" s="55"/>
      <c r="GCX141" s="56"/>
      <c r="GCY141" s="56"/>
      <c r="GCZ141" s="56"/>
      <c r="GDA141" s="55"/>
      <c r="GDB141" s="56"/>
      <c r="GDC141" s="56"/>
      <c r="GDD141" s="56"/>
      <c r="GDE141" s="55"/>
      <c r="GDF141" s="56"/>
      <c r="GDG141" s="56"/>
      <c r="GDH141" s="56"/>
      <c r="GDI141" s="55"/>
      <c r="GDJ141" s="56"/>
      <c r="GDK141" s="56"/>
      <c r="GDL141" s="56"/>
      <c r="GDM141" s="55"/>
      <c r="GDN141" s="56"/>
      <c r="GDO141" s="56"/>
      <c r="GDP141" s="56"/>
      <c r="GDQ141" s="55"/>
      <c r="GDR141" s="56"/>
      <c r="GDS141" s="56"/>
      <c r="GDT141" s="56"/>
      <c r="GDU141" s="55"/>
      <c r="GDV141" s="56"/>
      <c r="GDW141" s="56"/>
      <c r="GDX141" s="56"/>
      <c r="GDY141" s="55"/>
      <c r="GDZ141" s="56"/>
      <c r="GEA141" s="56"/>
      <c r="GEB141" s="56"/>
      <c r="GEC141" s="55"/>
      <c r="GED141" s="56"/>
      <c r="GEE141" s="56"/>
      <c r="GEF141" s="56"/>
      <c r="GEG141" s="55"/>
      <c r="GEH141" s="56"/>
      <c r="GEI141" s="56"/>
      <c r="GEJ141" s="56"/>
      <c r="GEK141" s="55"/>
      <c r="GEL141" s="56"/>
      <c r="GEM141" s="56"/>
      <c r="GEN141" s="56"/>
      <c r="GEO141" s="55"/>
      <c r="GEP141" s="56"/>
      <c r="GEQ141" s="56"/>
      <c r="GER141" s="56"/>
      <c r="GES141" s="55"/>
      <c r="GET141" s="56"/>
      <c r="GEU141" s="56"/>
      <c r="GEV141" s="56"/>
      <c r="GEW141" s="55"/>
      <c r="GEX141" s="56"/>
      <c r="GEY141" s="56"/>
      <c r="GEZ141" s="56"/>
      <c r="GFA141" s="55"/>
      <c r="GFB141" s="56"/>
      <c r="GFC141" s="56"/>
      <c r="GFD141" s="56"/>
      <c r="GFE141" s="55"/>
      <c r="GFF141" s="56"/>
      <c r="GFG141" s="56"/>
      <c r="GFH141" s="56"/>
      <c r="GFI141" s="55"/>
      <c r="GFJ141" s="56"/>
      <c r="GFK141" s="56"/>
      <c r="GFL141" s="56"/>
      <c r="GFM141" s="55"/>
      <c r="GFN141" s="56"/>
      <c r="GFO141" s="56"/>
      <c r="GFP141" s="56"/>
      <c r="GFQ141" s="55"/>
      <c r="GFR141" s="56"/>
      <c r="GFS141" s="56"/>
      <c r="GFT141" s="56"/>
      <c r="GFU141" s="55"/>
      <c r="GFV141" s="56"/>
      <c r="GFW141" s="56"/>
      <c r="GFX141" s="56"/>
      <c r="GFY141" s="55"/>
      <c r="GFZ141" s="56"/>
      <c r="GGA141" s="56"/>
      <c r="GGB141" s="56"/>
      <c r="GGC141" s="55"/>
      <c r="GGD141" s="56"/>
      <c r="GGE141" s="56"/>
      <c r="GGF141" s="56"/>
      <c r="GGG141" s="55"/>
      <c r="GGH141" s="56"/>
      <c r="GGI141" s="56"/>
      <c r="GGJ141" s="56"/>
      <c r="GGK141" s="55"/>
      <c r="GGL141" s="56"/>
      <c r="GGM141" s="56"/>
      <c r="GGN141" s="56"/>
      <c r="GGO141" s="55"/>
      <c r="GGP141" s="56"/>
      <c r="GGQ141" s="56"/>
      <c r="GGR141" s="56"/>
      <c r="GGS141" s="55"/>
      <c r="GGT141" s="56"/>
      <c r="GGU141" s="56"/>
      <c r="GGV141" s="56"/>
      <c r="GGW141" s="55"/>
      <c r="GGX141" s="56"/>
      <c r="GGY141" s="56"/>
      <c r="GGZ141" s="56"/>
      <c r="GHA141" s="55"/>
      <c r="GHB141" s="56"/>
      <c r="GHC141" s="56"/>
      <c r="GHD141" s="56"/>
      <c r="GHE141" s="55"/>
      <c r="GHF141" s="56"/>
      <c r="GHG141" s="56"/>
      <c r="GHH141" s="56"/>
      <c r="GHI141" s="55"/>
      <c r="GHJ141" s="56"/>
      <c r="GHK141" s="56"/>
      <c r="GHL141" s="56"/>
      <c r="GHM141" s="55"/>
      <c r="GHN141" s="56"/>
      <c r="GHO141" s="56"/>
      <c r="GHP141" s="56"/>
      <c r="GHQ141" s="55"/>
      <c r="GHR141" s="56"/>
      <c r="GHS141" s="56"/>
      <c r="GHT141" s="56"/>
      <c r="GHU141" s="55"/>
      <c r="GHV141" s="56"/>
      <c r="GHW141" s="56"/>
      <c r="GHX141" s="56"/>
      <c r="GHY141" s="55"/>
      <c r="GHZ141" s="56"/>
      <c r="GIA141" s="56"/>
      <c r="GIB141" s="56"/>
      <c r="GIC141" s="55"/>
      <c r="GID141" s="56"/>
      <c r="GIE141" s="56"/>
      <c r="GIF141" s="56"/>
      <c r="GIG141" s="55"/>
      <c r="GIH141" s="56"/>
      <c r="GII141" s="56"/>
      <c r="GIJ141" s="56"/>
      <c r="GIK141" s="55"/>
      <c r="GIL141" s="56"/>
      <c r="GIM141" s="56"/>
      <c r="GIN141" s="56"/>
      <c r="GIO141" s="55"/>
      <c r="GIP141" s="56"/>
      <c r="GIQ141" s="56"/>
      <c r="GIR141" s="56"/>
      <c r="GIS141" s="55"/>
      <c r="GIT141" s="56"/>
      <c r="GIU141" s="56"/>
      <c r="GIV141" s="56"/>
      <c r="GIW141" s="55"/>
      <c r="GIX141" s="56"/>
      <c r="GIY141" s="56"/>
      <c r="GIZ141" s="56"/>
      <c r="GJA141" s="55"/>
      <c r="GJB141" s="56"/>
      <c r="GJC141" s="56"/>
      <c r="GJD141" s="56"/>
      <c r="GJE141" s="55"/>
      <c r="GJF141" s="56"/>
      <c r="GJG141" s="56"/>
      <c r="GJH141" s="56"/>
      <c r="GJI141" s="55"/>
      <c r="GJJ141" s="56"/>
      <c r="GJK141" s="56"/>
      <c r="GJL141" s="56"/>
      <c r="GJM141" s="55"/>
      <c r="GJN141" s="56"/>
      <c r="GJO141" s="56"/>
      <c r="GJP141" s="56"/>
      <c r="GJQ141" s="55"/>
      <c r="GJR141" s="56"/>
      <c r="GJS141" s="56"/>
      <c r="GJT141" s="56"/>
      <c r="GJU141" s="55"/>
      <c r="GJV141" s="56"/>
      <c r="GJW141" s="56"/>
      <c r="GJX141" s="56"/>
      <c r="GJY141" s="55"/>
      <c r="GJZ141" s="56"/>
      <c r="GKA141" s="56"/>
      <c r="GKB141" s="56"/>
      <c r="GKC141" s="55"/>
      <c r="GKD141" s="56"/>
      <c r="GKE141" s="56"/>
      <c r="GKF141" s="56"/>
      <c r="GKG141" s="55"/>
      <c r="GKH141" s="56"/>
      <c r="GKI141" s="56"/>
      <c r="GKJ141" s="56"/>
      <c r="GKK141" s="55"/>
      <c r="GKL141" s="56"/>
      <c r="GKM141" s="56"/>
      <c r="GKN141" s="56"/>
      <c r="GKO141" s="55"/>
      <c r="GKP141" s="56"/>
      <c r="GKQ141" s="56"/>
      <c r="GKR141" s="56"/>
      <c r="GKS141" s="55"/>
      <c r="GKT141" s="56"/>
      <c r="GKU141" s="56"/>
      <c r="GKV141" s="56"/>
      <c r="GKW141" s="55"/>
      <c r="GKX141" s="56"/>
      <c r="GKY141" s="56"/>
      <c r="GKZ141" s="56"/>
      <c r="GLA141" s="55"/>
      <c r="GLB141" s="56"/>
      <c r="GLC141" s="56"/>
      <c r="GLD141" s="56"/>
      <c r="GLE141" s="55"/>
      <c r="GLF141" s="56"/>
      <c r="GLG141" s="56"/>
      <c r="GLH141" s="56"/>
      <c r="GLI141" s="55"/>
      <c r="GLJ141" s="56"/>
      <c r="GLK141" s="56"/>
      <c r="GLL141" s="56"/>
      <c r="GLM141" s="55"/>
      <c r="GLN141" s="56"/>
      <c r="GLO141" s="56"/>
      <c r="GLP141" s="56"/>
      <c r="GLQ141" s="55"/>
      <c r="GLR141" s="56"/>
      <c r="GLS141" s="56"/>
      <c r="GLT141" s="56"/>
      <c r="GLU141" s="55"/>
      <c r="GLV141" s="56"/>
      <c r="GLW141" s="56"/>
      <c r="GLX141" s="56"/>
      <c r="GLY141" s="55"/>
      <c r="GLZ141" s="56"/>
      <c r="GMA141" s="56"/>
      <c r="GMB141" s="56"/>
      <c r="GMC141" s="55"/>
      <c r="GMD141" s="56"/>
      <c r="GME141" s="56"/>
      <c r="GMF141" s="56"/>
      <c r="GMG141" s="55"/>
      <c r="GMH141" s="56"/>
      <c r="GMI141" s="56"/>
      <c r="GMJ141" s="56"/>
      <c r="GMK141" s="55"/>
      <c r="GML141" s="56"/>
      <c r="GMM141" s="56"/>
      <c r="GMN141" s="56"/>
      <c r="GMO141" s="55"/>
      <c r="GMP141" s="56"/>
      <c r="GMQ141" s="56"/>
      <c r="GMR141" s="56"/>
      <c r="GMS141" s="55"/>
      <c r="GMT141" s="56"/>
      <c r="GMU141" s="56"/>
      <c r="GMV141" s="56"/>
      <c r="GMW141" s="55"/>
      <c r="GMX141" s="56"/>
      <c r="GMY141" s="56"/>
      <c r="GMZ141" s="56"/>
      <c r="GNA141" s="55"/>
      <c r="GNB141" s="56"/>
      <c r="GNC141" s="56"/>
      <c r="GND141" s="56"/>
      <c r="GNE141" s="55"/>
      <c r="GNF141" s="56"/>
      <c r="GNG141" s="56"/>
      <c r="GNH141" s="56"/>
      <c r="GNI141" s="55"/>
      <c r="GNJ141" s="56"/>
      <c r="GNK141" s="56"/>
      <c r="GNL141" s="56"/>
      <c r="GNM141" s="55"/>
      <c r="GNN141" s="56"/>
      <c r="GNO141" s="56"/>
      <c r="GNP141" s="56"/>
      <c r="GNQ141" s="55"/>
      <c r="GNR141" s="56"/>
      <c r="GNS141" s="56"/>
      <c r="GNT141" s="56"/>
      <c r="GNU141" s="55"/>
      <c r="GNV141" s="56"/>
      <c r="GNW141" s="56"/>
      <c r="GNX141" s="56"/>
      <c r="GNY141" s="55"/>
      <c r="GNZ141" s="56"/>
      <c r="GOA141" s="56"/>
      <c r="GOB141" s="56"/>
      <c r="GOC141" s="55"/>
      <c r="GOD141" s="56"/>
      <c r="GOE141" s="56"/>
      <c r="GOF141" s="56"/>
      <c r="GOG141" s="55"/>
      <c r="GOH141" s="56"/>
      <c r="GOI141" s="56"/>
      <c r="GOJ141" s="56"/>
      <c r="GOK141" s="55"/>
      <c r="GOL141" s="56"/>
      <c r="GOM141" s="56"/>
      <c r="GON141" s="56"/>
      <c r="GOO141" s="55"/>
      <c r="GOP141" s="56"/>
      <c r="GOQ141" s="56"/>
      <c r="GOR141" s="56"/>
      <c r="GOS141" s="55"/>
      <c r="GOT141" s="56"/>
      <c r="GOU141" s="56"/>
      <c r="GOV141" s="56"/>
      <c r="GOW141" s="55"/>
      <c r="GOX141" s="56"/>
      <c r="GOY141" s="56"/>
      <c r="GOZ141" s="56"/>
      <c r="GPA141" s="55"/>
      <c r="GPB141" s="56"/>
      <c r="GPC141" s="56"/>
      <c r="GPD141" s="56"/>
      <c r="GPE141" s="55"/>
      <c r="GPF141" s="56"/>
      <c r="GPG141" s="56"/>
      <c r="GPH141" s="56"/>
      <c r="GPI141" s="55"/>
      <c r="GPJ141" s="56"/>
      <c r="GPK141" s="56"/>
      <c r="GPL141" s="56"/>
      <c r="GPM141" s="55"/>
      <c r="GPN141" s="56"/>
      <c r="GPO141" s="56"/>
      <c r="GPP141" s="56"/>
      <c r="GPQ141" s="55"/>
      <c r="GPR141" s="56"/>
      <c r="GPS141" s="56"/>
      <c r="GPT141" s="56"/>
      <c r="GPU141" s="55"/>
      <c r="GPV141" s="56"/>
      <c r="GPW141" s="56"/>
      <c r="GPX141" s="56"/>
      <c r="GPY141" s="55"/>
      <c r="GPZ141" s="56"/>
      <c r="GQA141" s="56"/>
      <c r="GQB141" s="56"/>
      <c r="GQC141" s="55"/>
      <c r="GQD141" s="56"/>
      <c r="GQE141" s="56"/>
      <c r="GQF141" s="56"/>
      <c r="GQG141" s="55"/>
      <c r="GQH141" s="56"/>
      <c r="GQI141" s="56"/>
      <c r="GQJ141" s="56"/>
      <c r="GQK141" s="55"/>
      <c r="GQL141" s="56"/>
      <c r="GQM141" s="56"/>
      <c r="GQN141" s="56"/>
      <c r="GQO141" s="55"/>
      <c r="GQP141" s="56"/>
      <c r="GQQ141" s="56"/>
      <c r="GQR141" s="56"/>
      <c r="GQS141" s="55"/>
      <c r="GQT141" s="56"/>
      <c r="GQU141" s="56"/>
      <c r="GQV141" s="56"/>
      <c r="GQW141" s="55"/>
      <c r="GQX141" s="56"/>
      <c r="GQY141" s="56"/>
      <c r="GQZ141" s="56"/>
      <c r="GRA141" s="55"/>
      <c r="GRB141" s="56"/>
      <c r="GRC141" s="56"/>
      <c r="GRD141" s="56"/>
      <c r="GRE141" s="55"/>
      <c r="GRF141" s="56"/>
      <c r="GRG141" s="56"/>
      <c r="GRH141" s="56"/>
      <c r="GRI141" s="55"/>
      <c r="GRJ141" s="56"/>
      <c r="GRK141" s="56"/>
      <c r="GRL141" s="56"/>
      <c r="GRM141" s="55"/>
      <c r="GRN141" s="56"/>
      <c r="GRO141" s="56"/>
      <c r="GRP141" s="56"/>
      <c r="GRQ141" s="55"/>
      <c r="GRR141" s="56"/>
      <c r="GRS141" s="56"/>
      <c r="GRT141" s="56"/>
      <c r="GRU141" s="55"/>
      <c r="GRV141" s="56"/>
      <c r="GRW141" s="56"/>
      <c r="GRX141" s="56"/>
      <c r="GRY141" s="55"/>
      <c r="GRZ141" s="56"/>
      <c r="GSA141" s="56"/>
      <c r="GSB141" s="56"/>
      <c r="GSC141" s="55"/>
      <c r="GSD141" s="56"/>
      <c r="GSE141" s="56"/>
      <c r="GSF141" s="56"/>
      <c r="GSG141" s="55"/>
      <c r="GSH141" s="56"/>
      <c r="GSI141" s="56"/>
      <c r="GSJ141" s="56"/>
      <c r="GSK141" s="55"/>
      <c r="GSL141" s="56"/>
      <c r="GSM141" s="56"/>
      <c r="GSN141" s="56"/>
      <c r="GSO141" s="55"/>
      <c r="GSP141" s="56"/>
      <c r="GSQ141" s="56"/>
      <c r="GSR141" s="56"/>
      <c r="GSS141" s="55"/>
      <c r="GST141" s="56"/>
      <c r="GSU141" s="56"/>
      <c r="GSV141" s="56"/>
      <c r="GSW141" s="55"/>
      <c r="GSX141" s="56"/>
      <c r="GSY141" s="56"/>
      <c r="GSZ141" s="56"/>
      <c r="GTA141" s="55"/>
      <c r="GTB141" s="56"/>
      <c r="GTC141" s="56"/>
      <c r="GTD141" s="56"/>
      <c r="GTE141" s="55"/>
      <c r="GTF141" s="56"/>
      <c r="GTG141" s="56"/>
      <c r="GTH141" s="56"/>
      <c r="GTI141" s="55"/>
      <c r="GTJ141" s="56"/>
      <c r="GTK141" s="56"/>
      <c r="GTL141" s="56"/>
      <c r="GTM141" s="55"/>
      <c r="GTN141" s="56"/>
      <c r="GTO141" s="56"/>
      <c r="GTP141" s="56"/>
      <c r="GTQ141" s="55"/>
      <c r="GTR141" s="56"/>
      <c r="GTS141" s="56"/>
      <c r="GTT141" s="56"/>
      <c r="GTU141" s="55"/>
      <c r="GTV141" s="56"/>
      <c r="GTW141" s="56"/>
      <c r="GTX141" s="56"/>
      <c r="GTY141" s="55"/>
      <c r="GTZ141" s="56"/>
      <c r="GUA141" s="56"/>
      <c r="GUB141" s="56"/>
      <c r="GUC141" s="55"/>
      <c r="GUD141" s="56"/>
      <c r="GUE141" s="56"/>
      <c r="GUF141" s="56"/>
      <c r="GUG141" s="55"/>
      <c r="GUH141" s="56"/>
      <c r="GUI141" s="56"/>
      <c r="GUJ141" s="56"/>
      <c r="GUK141" s="55"/>
      <c r="GUL141" s="56"/>
      <c r="GUM141" s="56"/>
      <c r="GUN141" s="56"/>
      <c r="GUO141" s="55"/>
      <c r="GUP141" s="56"/>
      <c r="GUQ141" s="56"/>
      <c r="GUR141" s="56"/>
      <c r="GUS141" s="55"/>
      <c r="GUT141" s="56"/>
      <c r="GUU141" s="56"/>
      <c r="GUV141" s="56"/>
      <c r="GUW141" s="55"/>
      <c r="GUX141" s="56"/>
      <c r="GUY141" s="56"/>
      <c r="GUZ141" s="56"/>
      <c r="GVA141" s="55"/>
      <c r="GVB141" s="56"/>
      <c r="GVC141" s="56"/>
      <c r="GVD141" s="56"/>
      <c r="GVE141" s="55"/>
      <c r="GVF141" s="56"/>
      <c r="GVG141" s="56"/>
      <c r="GVH141" s="56"/>
      <c r="GVI141" s="55"/>
      <c r="GVJ141" s="56"/>
      <c r="GVK141" s="56"/>
      <c r="GVL141" s="56"/>
      <c r="GVM141" s="55"/>
      <c r="GVN141" s="56"/>
      <c r="GVO141" s="56"/>
      <c r="GVP141" s="56"/>
      <c r="GVQ141" s="55"/>
      <c r="GVR141" s="56"/>
      <c r="GVS141" s="56"/>
      <c r="GVT141" s="56"/>
      <c r="GVU141" s="55"/>
      <c r="GVV141" s="56"/>
      <c r="GVW141" s="56"/>
      <c r="GVX141" s="56"/>
      <c r="GVY141" s="55"/>
      <c r="GVZ141" s="56"/>
      <c r="GWA141" s="56"/>
      <c r="GWB141" s="56"/>
      <c r="GWC141" s="55"/>
      <c r="GWD141" s="56"/>
      <c r="GWE141" s="56"/>
      <c r="GWF141" s="56"/>
      <c r="GWG141" s="55"/>
      <c r="GWH141" s="56"/>
      <c r="GWI141" s="56"/>
      <c r="GWJ141" s="56"/>
      <c r="GWK141" s="55"/>
      <c r="GWL141" s="56"/>
      <c r="GWM141" s="56"/>
      <c r="GWN141" s="56"/>
      <c r="GWO141" s="55"/>
      <c r="GWP141" s="56"/>
      <c r="GWQ141" s="56"/>
      <c r="GWR141" s="56"/>
      <c r="GWS141" s="55"/>
      <c r="GWT141" s="56"/>
      <c r="GWU141" s="56"/>
      <c r="GWV141" s="56"/>
      <c r="GWW141" s="55"/>
      <c r="GWX141" s="56"/>
      <c r="GWY141" s="56"/>
      <c r="GWZ141" s="56"/>
      <c r="GXA141" s="55"/>
      <c r="GXB141" s="56"/>
      <c r="GXC141" s="56"/>
      <c r="GXD141" s="56"/>
      <c r="GXE141" s="55"/>
      <c r="GXF141" s="56"/>
      <c r="GXG141" s="56"/>
      <c r="GXH141" s="56"/>
      <c r="GXI141" s="55"/>
      <c r="GXJ141" s="56"/>
      <c r="GXK141" s="56"/>
      <c r="GXL141" s="56"/>
      <c r="GXM141" s="55"/>
      <c r="GXN141" s="56"/>
      <c r="GXO141" s="56"/>
      <c r="GXP141" s="56"/>
      <c r="GXQ141" s="55"/>
      <c r="GXR141" s="56"/>
      <c r="GXS141" s="56"/>
      <c r="GXT141" s="56"/>
      <c r="GXU141" s="55"/>
      <c r="GXV141" s="56"/>
      <c r="GXW141" s="56"/>
      <c r="GXX141" s="56"/>
      <c r="GXY141" s="55"/>
      <c r="GXZ141" s="56"/>
      <c r="GYA141" s="56"/>
      <c r="GYB141" s="56"/>
      <c r="GYC141" s="55"/>
      <c r="GYD141" s="56"/>
      <c r="GYE141" s="56"/>
      <c r="GYF141" s="56"/>
      <c r="GYG141" s="55"/>
      <c r="GYH141" s="56"/>
      <c r="GYI141" s="56"/>
      <c r="GYJ141" s="56"/>
      <c r="GYK141" s="55"/>
      <c r="GYL141" s="56"/>
      <c r="GYM141" s="56"/>
      <c r="GYN141" s="56"/>
      <c r="GYO141" s="55"/>
      <c r="GYP141" s="56"/>
      <c r="GYQ141" s="56"/>
      <c r="GYR141" s="56"/>
      <c r="GYS141" s="55"/>
      <c r="GYT141" s="56"/>
      <c r="GYU141" s="56"/>
      <c r="GYV141" s="56"/>
      <c r="GYW141" s="55"/>
      <c r="GYX141" s="56"/>
      <c r="GYY141" s="56"/>
      <c r="GYZ141" s="56"/>
      <c r="GZA141" s="55"/>
      <c r="GZB141" s="56"/>
      <c r="GZC141" s="56"/>
      <c r="GZD141" s="56"/>
      <c r="GZE141" s="55"/>
      <c r="GZF141" s="56"/>
      <c r="GZG141" s="56"/>
      <c r="GZH141" s="56"/>
      <c r="GZI141" s="55"/>
      <c r="GZJ141" s="56"/>
      <c r="GZK141" s="56"/>
      <c r="GZL141" s="56"/>
      <c r="GZM141" s="55"/>
      <c r="GZN141" s="56"/>
      <c r="GZO141" s="56"/>
      <c r="GZP141" s="56"/>
      <c r="GZQ141" s="55"/>
      <c r="GZR141" s="56"/>
      <c r="GZS141" s="56"/>
      <c r="GZT141" s="56"/>
      <c r="GZU141" s="55"/>
      <c r="GZV141" s="56"/>
      <c r="GZW141" s="56"/>
      <c r="GZX141" s="56"/>
      <c r="GZY141" s="55"/>
      <c r="GZZ141" s="56"/>
      <c r="HAA141" s="56"/>
      <c r="HAB141" s="56"/>
      <c r="HAC141" s="55"/>
      <c r="HAD141" s="56"/>
      <c r="HAE141" s="56"/>
      <c r="HAF141" s="56"/>
      <c r="HAG141" s="55"/>
      <c r="HAH141" s="56"/>
      <c r="HAI141" s="56"/>
      <c r="HAJ141" s="56"/>
      <c r="HAK141" s="55"/>
      <c r="HAL141" s="56"/>
      <c r="HAM141" s="56"/>
      <c r="HAN141" s="56"/>
      <c r="HAO141" s="55"/>
      <c r="HAP141" s="56"/>
      <c r="HAQ141" s="56"/>
      <c r="HAR141" s="56"/>
      <c r="HAS141" s="55"/>
      <c r="HAT141" s="56"/>
      <c r="HAU141" s="56"/>
      <c r="HAV141" s="56"/>
      <c r="HAW141" s="55"/>
      <c r="HAX141" s="56"/>
      <c r="HAY141" s="56"/>
      <c r="HAZ141" s="56"/>
      <c r="HBA141" s="55"/>
      <c r="HBB141" s="56"/>
      <c r="HBC141" s="56"/>
      <c r="HBD141" s="56"/>
      <c r="HBE141" s="55"/>
      <c r="HBF141" s="56"/>
      <c r="HBG141" s="56"/>
      <c r="HBH141" s="56"/>
      <c r="HBI141" s="55"/>
      <c r="HBJ141" s="56"/>
      <c r="HBK141" s="56"/>
      <c r="HBL141" s="56"/>
      <c r="HBM141" s="55"/>
      <c r="HBN141" s="56"/>
      <c r="HBO141" s="56"/>
      <c r="HBP141" s="56"/>
      <c r="HBQ141" s="55"/>
      <c r="HBR141" s="56"/>
      <c r="HBS141" s="56"/>
      <c r="HBT141" s="56"/>
      <c r="HBU141" s="55"/>
      <c r="HBV141" s="56"/>
      <c r="HBW141" s="56"/>
      <c r="HBX141" s="56"/>
      <c r="HBY141" s="55"/>
      <c r="HBZ141" s="56"/>
      <c r="HCA141" s="56"/>
      <c r="HCB141" s="56"/>
      <c r="HCC141" s="55"/>
      <c r="HCD141" s="56"/>
      <c r="HCE141" s="56"/>
      <c r="HCF141" s="56"/>
      <c r="HCG141" s="55"/>
      <c r="HCH141" s="56"/>
      <c r="HCI141" s="56"/>
      <c r="HCJ141" s="56"/>
      <c r="HCK141" s="55"/>
      <c r="HCL141" s="56"/>
      <c r="HCM141" s="56"/>
      <c r="HCN141" s="56"/>
      <c r="HCO141" s="55"/>
      <c r="HCP141" s="56"/>
      <c r="HCQ141" s="56"/>
      <c r="HCR141" s="56"/>
      <c r="HCS141" s="55"/>
      <c r="HCT141" s="56"/>
      <c r="HCU141" s="56"/>
      <c r="HCV141" s="56"/>
      <c r="HCW141" s="55"/>
      <c r="HCX141" s="56"/>
      <c r="HCY141" s="56"/>
      <c r="HCZ141" s="56"/>
      <c r="HDA141" s="55"/>
      <c r="HDB141" s="56"/>
      <c r="HDC141" s="56"/>
      <c r="HDD141" s="56"/>
      <c r="HDE141" s="55"/>
      <c r="HDF141" s="56"/>
      <c r="HDG141" s="56"/>
      <c r="HDH141" s="56"/>
      <c r="HDI141" s="55"/>
      <c r="HDJ141" s="56"/>
      <c r="HDK141" s="56"/>
      <c r="HDL141" s="56"/>
      <c r="HDM141" s="55"/>
      <c r="HDN141" s="56"/>
      <c r="HDO141" s="56"/>
      <c r="HDP141" s="56"/>
      <c r="HDQ141" s="55"/>
      <c r="HDR141" s="56"/>
      <c r="HDS141" s="56"/>
      <c r="HDT141" s="56"/>
      <c r="HDU141" s="55"/>
      <c r="HDV141" s="56"/>
      <c r="HDW141" s="56"/>
      <c r="HDX141" s="56"/>
      <c r="HDY141" s="55"/>
      <c r="HDZ141" s="56"/>
      <c r="HEA141" s="56"/>
      <c r="HEB141" s="56"/>
      <c r="HEC141" s="55"/>
      <c r="HED141" s="56"/>
      <c r="HEE141" s="56"/>
      <c r="HEF141" s="56"/>
      <c r="HEG141" s="55"/>
      <c r="HEH141" s="56"/>
      <c r="HEI141" s="56"/>
      <c r="HEJ141" s="56"/>
      <c r="HEK141" s="55"/>
      <c r="HEL141" s="56"/>
      <c r="HEM141" s="56"/>
      <c r="HEN141" s="56"/>
      <c r="HEO141" s="55"/>
      <c r="HEP141" s="56"/>
      <c r="HEQ141" s="56"/>
      <c r="HER141" s="56"/>
      <c r="HES141" s="55"/>
      <c r="HET141" s="56"/>
      <c r="HEU141" s="56"/>
      <c r="HEV141" s="56"/>
      <c r="HEW141" s="55"/>
      <c r="HEX141" s="56"/>
      <c r="HEY141" s="56"/>
      <c r="HEZ141" s="56"/>
      <c r="HFA141" s="55"/>
      <c r="HFB141" s="56"/>
      <c r="HFC141" s="56"/>
      <c r="HFD141" s="56"/>
      <c r="HFE141" s="55"/>
      <c r="HFF141" s="56"/>
      <c r="HFG141" s="56"/>
      <c r="HFH141" s="56"/>
      <c r="HFI141" s="55"/>
      <c r="HFJ141" s="56"/>
      <c r="HFK141" s="56"/>
      <c r="HFL141" s="56"/>
      <c r="HFM141" s="55"/>
      <c r="HFN141" s="56"/>
      <c r="HFO141" s="56"/>
      <c r="HFP141" s="56"/>
      <c r="HFQ141" s="55"/>
      <c r="HFR141" s="56"/>
      <c r="HFS141" s="56"/>
      <c r="HFT141" s="56"/>
      <c r="HFU141" s="55"/>
      <c r="HFV141" s="56"/>
      <c r="HFW141" s="56"/>
      <c r="HFX141" s="56"/>
      <c r="HFY141" s="55"/>
      <c r="HFZ141" s="56"/>
      <c r="HGA141" s="56"/>
      <c r="HGB141" s="56"/>
      <c r="HGC141" s="55"/>
      <c r="HGD141" s="56"/>
      <c r="HGE141" s="56"/>
      <c r="HGF141" s="56"/>
      <c r="HGG141" s="55"/>
      <c r="HGH141" s="56"/>
      <c r="HGI141" s="56"/>
      <c r="HGJ141" s="56"/>
      <c r="HGK141" s="55"/>
      <c r="HGL141" s="56"/>
      <c r="HGM141" s="56"/>
      <c r="HGN141" s="56"/>
      <c r="HGO141" s="55"/>
      <c r="HGP141" s="56"/>
      <c r="HGQ141" s="56"/>
      <c r="HGR141" s="56"/>
      <c r="HGS141" s="55"/>
      <c r="HGT141" s="56"/>
      <c r="HGU141" s="56"/>
      <c r="HGV141" s="56"/>
      <c r="HGW141" s="55"/>
      <c r="HGX141" s="56"/>
      <c r="HGY141" s="56"/>
      <c r="HGZ141" s="56"/>
      <c r="HHA141" s="55"/>
      <c r="HHB141" s="56"/>
      <c r="HHC141" s="56"/>
      <c r="HHD141" s="56"/>
      <c r="HHE141" s="55"/>
      <c r="HHF141" s="56"/>
      <c r="HHG141" s="56"/>
      <c r="HHH141" s="56"/>
      <c r="HHI141" s="55"/>
      <c r="HHJ141" s="56"/>
      <c r="HHK141" s="56"/>
      <c r="HHL141" s="56"/>
      <c r="HHM141" s="55"/>
      <c r="HHN141" s="56"/>
      <c r="HHO141" s="56"/>
      <c r="HHP141" s="56"/>
      <c r="HHQ141" s="55"/>
      <c r="HHR141" s="56"/>
      <c r="HHS141" s="56"/>
      <c r="HHT141" s="56"/>
      <c r="HHU141" s="55"/>
      <c r="HHV141" s="56"/>
      <c r="HHW141" s="56"/>
      <c r="HHX141" s="56"/>
      <c r="HHY141" s="55"/>
      <c r="HHZ141" s="56"/>
      <c r="HIA141" s="56"/>
      <c r="HIB141" s="56"/>
      <c r="HIC141" s="55"/>
      <c r="HID141" s="56"/>
      <c r="HIE141" s="56"/>
      <c r="HIF141" s="56"/>
      <c r="HIG141" s="55"/>
      <c r="HIH141" s="56"/>
      <c r="HII141" s="56"/>
      <c r="HIJ141" s="56"/>
      <c r="HIK141" s="55"/>
      <c r="HIL141" s="56"/>
      <c r="HIM141" s="56"/>
      <c r="HIN141" s="56"/>
      <c r="HIO141" s="55"/>
      <c r="HIP141" s="56"/>
      <c r="HIQ141" s="56"/>
      <c r="HIR141" s="56"/>
      <c r="HIS141" s="55"/>
      <c r="HIT141" s="56"/>
      <c r="HIU141" s="56"/>
      <c r="HIV141" s="56"/>
      <c r="HIW141" s="55"/>
      <c r="HIX141" s="56"/>
      <c r="HIY141" s="56"/>
      <c r="HIZ141" s="56"/>
      <c r="HJA141" s="55"/>
      <c r="HJB141" s="56"/>
      <c r="HJC141" s="56"/>
      <c r="HJD141" s="56"/>
      <c r="HJE141" s="55"/>
      <c r="HJF141" s="56"/>
      <c r="HJG141" s="56"/>
      <c r="HJH141" s="56"/>
      <c r="HJI141" s="55"/>
      <c r="HJJ141" s="56"/>
      <c r="HJK141" s="56"/>
      <c r="HJL141" s="56"/>
      <c r="HJM141" s="55"/>
      <c r="HJN141" s="56"/>
      <c r="HJO141" s="56"/>
      <c r="HJP141" s="56"/>
      <c r="HJQ141" s="55"/>
      <c r="HJR141" s="56"/>
      <c r="HJS141" s="56"/>
      <c r="HJT141" s="56"/>
      <c r="HJU141" s="55"/>
      <c r="HJV141" s="56"/>
      <c r="HJW141" s="56"/>
      <c r="HJX141" s="56"/>
      <c r="HJY141" s="55"/>
      <c r="HJZ141" s="56"/>
      <c r="HKA141" s="56"/>
      <c r="HKB141" s="56"/>
      <c r="HKC141" s="55"/>
      <c r="HKD141" s="56"/>
      <c r="HKE141" s="56"/>
      <c r="HKF141" s="56"/>
      <c r="HKG141" s="55"/>
      <c r="HKH141" s="56"/>
      <c r="HKI141" s="56"/>
      <c r="HKJ141" s="56"/>
      <c r="HKK141" s="55"/>
      <c r="HKL141" s="56"/>
      <c r="HKM141" s="56"/>
      <c r="HKN141" s="56"/>
      <c r="HKO141" s="55"/>
      <c r="HKP141" s="56"/>
      <c r="HKQ141" s="56"/>
      <c r="HKR141" s="56"/>
      <c r="HKS141" s="55"/>
      <c r="HKT141" s="56"/>
      <c r="HKU141" s="56"/>
      <c r="HKV141" s="56"/>
      <c r="HKW141" s="55"/>
      <c r="HKX141" s="56"/>
      <c r="HKY141" s="56"/>
      <c r="HKZ141" s="56"/>
      <c r="HLA141" s="55"/>
      <c r="HLB141" s="56"/>
      <c r="HLC141" s="56"/>
      <c r="HLD141" s="56"/>
      <c r="HLE141" s="55"/>
      <c r="HLF141" s="56"/>
      <c r="HLG141" s="56"/>
      <c r="HLH141" s="56"/>
      <c r="HLI141" s="55"/>
      <c r="HLJ141" s="56"/>
      <c r="HLK141" s="56"/>
      <c r="HLL141" s="56"/>
      <c r="HLM141" s="55"/>
      <c r="HLN141" s="56"/>
      <c r="HLO141" s="56"/>
      <c r="HLP141" s="56"/>
      <c r="HLQ141" s="55"/>
      <c r="HLR141" s="56"/>
      <c r="HLS141" s="56"/>
      <c r="HLT141" s="56"/>
      <c r="HLU141" s="55"/>
      <c r="HLV141" s="56"/>
      <c r="HLW141" s="56"/>
      <c r="HLX141" s="56"/>
      <c r="HLY141" s="55"/>
      <c r="HLZ141" s="56"/>
      <c r="HMA141" s="56"/>
      <c r="HMB141" s="56"/>
      <c r="HMC141" s="55"/>
      <c r="HMD141" s="56"/>
      <c r="HME141" s="56"/>
      <c r="HMF141" s="56"/>
      <c r="HMG141" s="55"/>
      <c r="HMH141" s="56"/>
      <c r="HMI141" s="56"/>
      <c r="HMJ141" s="56"/>
      <c r="HMK141" s="55"/>
      <c r="HML141" s="56"/>
      <c r="HMM141" s="56"/>
      <c r="HMN141" s="56"/>
      <c r="HMO141" s="55"/>
      <c r="HMP141" s="56"/>
      <c r="HMQ141" s="56"/>
      <c r="HMR141" s="56"/>
      <c r="HMS141" s="55"/>
      <c r="HMT141" s="56"/>
      <c r="HMU141" s="56"/>
      <c r="HMV141" s="56"/>
      <c r="HMW141" s="55"/>
      <c r="HMX141" s="56"/>
      <c r="HMY141" s="56"/>
      <c r="HMZ141" s="56"/>
      <c r="HNA141" s="55"/>
      <c r="HNB141" s="56"/>
      <c r="HNC141" s="56"/>
      <c r="HND141" s="56"/>
      <c r="HNE141" s="55"/>
      <c r="HNF141" s="56"/>
      <c r="HNG141" s="56"/>
      <c r="HNH141" s="56"/>
      <c r="HNI141" s="55"/>
      <c r="HNJ141" s="56"/>
      <c r="HNK141" s="56"/>
      <c r="HNL141" s="56"/>
      <c r="HNM141" s="55"/>
      <c r="HNN141" s="56"/>
      <c r="HNO141" s="56"/>
      <c r="HNP141" s="56"/>
      <c r="HNQ141" s="55"/>
      <c r="HNR141" s="56"/>
      <c r="HNS141" s="56"/>
      <c r="HNT141" s="56"/>
      <c r="HNU141" s="55"/>
      <c r="HNV141" s="56"/>
      <c r="HNW141" s="56"/>
      <c r="HNX141" s="56"/>
      <c r="HNY141" s="55"/>
      <c r="HNZ141" s="56"/>
      <c r="HOA141" s="56"/>
      <c r="HOB141" s="56"/>
      <c r="HOC141" s="55"/>
      <c r="HOD141" s="56"/>
      <c r="HOE141" s="56"/>
      <c r="HOF141" s="56"/>
      <c r="HOG141" s="55"/>
      <c r="HOH141" s="56"/>
      <c r="HOI141" s="56"/>
      <c r="HOJ141" s="56"/>
      <c r="HOK141" s="55"/>
      <c r="HOL141" s="56"/>
      <c r="HOM141" s="56"/>
      <c r="HON141" s="56"/>
      <c r="HOO141" s="55"/>
      <c r="HOP141" s="56"/>
      <c r="HOQ141" s="56"/>
      <c r="HOR141" s="56"/>
      <c r="HOS141" s="55"/>
      <c r="HOT141" s="56"/>
      <c r="HOU141" s="56"/>
      <c r="HOV141" s="56"/>
      <c r="HOW141" s="55"/>
      <c r="HOX141" s="56"/>
      <c r="HOY141" s="56"/>
      <c r="HOZ141" s="56"/>
      <c r="HPA141" s="55"/>
      <c r="HPB141" s="56"/>
      <c r="HPC141" s="56"/>
      <c r="HPD141" s="56"/>
      <c r="HPE141" s="55"/>
      <c r="HPF141" s="56"/>
      <c r="HPG141" s="56"/>
      <c r="HPH141" s="56"/>
      <c r="HPI141" s="55"/>
      <c r="HPJ141" s="56"/>
      <c r="HPK141" s="56"/>
      <c r="HPL141" s="56"/>
      <c r="HPM141" s="55"/>
      <c r="HPN141" s="56"/>
      <c r="HPO141" s="56"/>
      <c r="HPP141" s="56"/>
      <c r="HPQ141" s="55"/>
      <c r="HPR141" s="56"/>
      <c r="HPS141" s="56"/>
      <c r="HPT141" s="56"/>
      <c r="HPU141" s="55"/>
      <c r="HPV141" s="56"/>
      <c r="HPW141" s="56"/>
      <c r="HPX141" s="56"/>
      <c r="HPY141" s="55"/>
      <c r="HPZ141" s="56"/>
      <c r="HQA141" s="56"/>
      <c r="HQB141" s="56"/>
      <c r="HQC141" s="55"/>
      <c r="HQD141" s="56"/>
      <c r="HQE141" s="56"/>
      <c r="HQF141" s="56"/>
      <c r="HQG141" s="55"/>
      <c r="HQH141" s="56"/>
      <c r="HQI141" s="56"/>
      <c r="HQJ141" s="56"/>
      <c r="HQK141" s="55"/>
      <c r="HQL141" s="56"/>
      <c r="HQM141" s="56"/>
      <c r="HQN141" s="56"/>
      <c r="HQO141" s="55"/>
      <c r="HQP141" s="56"/>
      <c r="HQQ141" s="56"/>
      <c r="HQR141" s="56"/>
      <c r="HQS141" s="55"/>
      <c r="HQT141" s="56"/>
      <c r="HQU141" s="56"/>
      <c r="HQV141" s="56"/>
      <c r="HQW141" s="55"/>
      <c r="HQX141" s="56"/>
      <c r="HQY141" s="56"/>
      <c r="HQZ141" s="56"/>
      <c r="HRA141" s="55"/>
      <c r="HRB141" s="56"/>
      <c r="HRC141" s="56"/>
      <c r="HRD141" s="56"/>
      <c r="HRE141" s="55"/>
      <c r="HRF141" s="56"/>
      <c r="HRG141" s="56"/>
      <c r="HRH141" s="56"/>
      <c r="HRI141" s="55"/>
      <c r="HRJ141" s="56"/>
      <c r="HRK141" s="56"/>
      <c r="HRL141" s="56"/>
      <c r="HRM141" s="55"/>
      <c r="HRN141" s="56"/>
      <c r="HRO141" s="56"/>
      <c r="HRP141" s="56"/>
      <c r="HRQ141" s="55"/>
      <c r="HRR141" s="56"/>
      <c r="HRS141" s="56"/>
      <c r="HRT141" s="56"/>
      <c r="HRU141" s="55"/>
      <c r="HRV141" s="56"/>
      <c r="HRW141" s="56"/>
      <c r="HRX141" s="56"/>
      <c r="HRY141" s="55"/>
      <c r="HRZ141" s="56"/>
      <c r="HSA141" s="56"/>
      <c r="HSB141" s="56"/>
      <c r="HSC141" s="55"/>
      <c r="HSD141" s="56"/>
      <c r="HSE141" s="56"/>
      <c r="HSF141" s="56"/>
      <c r="HSG141" s="55"/>
      <c r="HSH141" s="56"/>
      <c r="HSI141" s="56"/>
      <c r="HSJ141" s="56"/>
      <c r="HSK141" s="55"/>
      <c r="HSL141" s="56"/>
      <c r="HSM141" s="56"/>
      <c r="HSN141" s="56"/>
      <c r="HSO141" s="55"/>
      <c r="HSP141" s="56"/>
      <c r="HSQ141" s="56"/>
      <c r="HSR141" s="56"/>
      <c r="HSS141" s="55"/>
      <c r="HST141" s="56"/>
      <c r="HSU141" s="56"/>
      <c r="HSV141" s="56"/>
      <c r="HSW141" s="55"/>
      <c r="HSX141" s="56"/>
      <c r="HSY141" s="56"/>
      <c r="HSZ141" s="56"/>
      <c r="HTA141" s="55"/>
      <c r="HTB141" s="56"/>
      <c r="HTC141" s="56"/>
      <c r="HTD141" s="56"/>
      <c r="HTE141" s="55"/>
      <c r="HTF141" s="56"/>
      <c r="HTG141" s="56"/>
      <c r="HTH141" s="56"/>
      <c r="HTI141" s="55"/>
      <c r="HTJ141" s="56"/>
      <c r="HTK141" s="56"/>
      <c r="HTL141" s="56"/>
      <c r="HTM141" s="55"/>
      <c r="HTN141" s="56"/>
      <c r="HTO141" s="56"/>
      <c r="HTP141" s="56"/>
      <c r="HTQ141" s="55"/>
      <c r="HTR141" s="56"/>
      <c r="HTS141" s="56"/>
      <c r="HTT141" s="56"/>
      <c r="HTU141" s="55"/>
      <c r="HTV141" s="56"/>
      <c r="HTW141" s="56"/>
      <c r="HTX141" s="56"/>
      <c r="HTY141" s="55"/>
      <c r="HTZ141" s="56"/>
      <c r="HUA141" s="56"/>
      <c r="HUB141" s="56"/>
      <c r="HUC141" s="55"/>
      <c r="HUD141" s="56"/>
      <c r="HUE141" s="56"/>
      <c r="HUF141" s="56"/>
      <c r="HUG141" s="55"/>
      <c r="HUH141" s="56"/>
      <c r="HUI141" s="56"/>
      <c r="HUJ141" s="56"/>
      <c r="HUK141" s="55"/>
      <c r="HUL141" s="56"/>
      <c r="HUM141" s="56"/>
      <c r="HUN141" s="56"/>
      <c r="HUO141" s="55"/>
      <c r="HUP141" s="56"/>
      <c r="HUQ141" s="56"/>
      <c r="HUR141" s="56"/>
      <c r="HUS141" s="55"/>
      <c r="HUT141" s="56"/>
      <c r="HUU141" s="56"/>
      <c r="HUV141" s="56"/>
      <c r="HUW141" s="55"/>
      <c r="HUX141" s="56"/>
      <c r="HUY141" s="56"/>
      <c r="HUZ141" s="56"/>
      <c r="HVA141" s="55"/>
      <c r="HVB141" s="56"/>
      <c r="HVC141" s="56"/>
      <c r="HVD141" s="56"/>
      <c r="HVE141" s="55"/>
      <c r="HVF141" s="56"/>
      <c r="HVG141" s="56"/>
      <c r="HVH141" s="56"/>
      <c r="HVI141" s="55"/>
      <c r="HVJ141" s="56"/>
      <c r="HVK141" s="56"/>
      <c r="HVL141" s="56"/>
      <c r="HVM141" s="55"/>
      <c r="HVN141" s="56"/>
      <c r="HVO141" s="56"/>
      <c r="HVP141" s="56"/>
      <c r="HVQ141" s="55"/>
      <c r="HVR141" s="56"/>
      <c r="HVS141" s="56"/>
      <c r="HVT141" s="56"/>
      <c r="HVU141" s="55"/>
      <c r="HVV141" s="56"/>
      <c r="HVW141" s="56"/>
      <c r="HVX141" s="56"/>
      <c r="HVY141" s="55"/>
      <c r="HVZ141" s="56"/>
      <c r="HWA141" s="56"/>
      <c r="HWB141" s="56"/>
      <c r="HWC141" s="55"/>
      <c r="HWD141" s="56"/>
      <c r="HWE141" s="56"/>
      <c r="HWF141" s="56"/>
      <c r="HWG141" s="55"/>
      <c r="HWH141" s="56"/>
      <c r="HWI141" s="56"/>
      <c r="HWJ141" s="56"/>
      <c r="HWK141" s="55"/>
      <c r="HWL141" s="56"/>
      <c r="HWM141" s="56"/>
      <c r="HWN141" s="56"/>
      <c r="HWO141" s="55"/>
      <c r="HWP141" s="56"/>
      <c r="HWQ141" s="56"/>
      <c r="HWR141" s="56"/>
      <c r="HWS141" s="55"/>
      <c r="HWT141" s="56"/>
      <c r="HWU141" s="56"/>
      <c r="HWV141" s="56"/>
      <c r="HWW141" s="55"/>
      <c r="HWX141" s="56"/>
      <c r="HWY141" s="56"/>
      <c r="HWZ141" s="56"/>
      <c r="HXA141" s="55"/>
      <c r="HXB141" s="56"/>
      <c r="HXC141" s="56"/>
      <c r="HXD141" s="56"/>
      <c r="HXE141" s="55"/>
      <c r="HXF141" s="56"/>
      <c r="HXG141" s="56"/>
      <c r="HXH141" s="56"/>
      <c r="HXI141" s="55"/>
      <c r="HXJ141" s="56"/>
      <c r="HXK141" s="56"/>
      <c r="HXL141" s="56"/>
      <c r="HXM141" s="55"/>
      <c r="HXN141" s="56"/>
      <c r="HXO141" s="56"/>
      <c r="HXP141" s="56"/>
      <c r="HXQ141" s="55"/>
      <c r="HXR141" s="56"/>
      <c r="HXS141" s="56"/>
      <c r="HXT141" s="56"/>
      <c r="HXU141" s="55"/>
      <c r="HXV141" s="56"/>
      <c r="HXW141" s="56"/>
      <c r="HXX141" s="56"/>
      <c r="HXY141" s="55"/>
      <c r="HXZ141" s="56"/>
      <c r="HYA141" s="56"/>
      <c r="HYB141" s="56"/>
      <c r="HYC141" s="55"/>
      <c r="HYD141" s="56"/>
      <c r="HYE141" s="56"/>
      <c r="HYF141" s="56"/>
      <c r="HYG141" s="55"/>
      <c r="HYH141" s="56"/>
      <c r="HYI141" s="56"/>
      <c r="HYJ141" s="56"/>
      <c r="HYK141" s="55"/>
      <c r="HYL141" s="56"/>
      <c r="HYM141" s="56"/>
      <c r="HYN141" s="56"/>
      <c r="HYO141" s="55"/>
      <c r="HYP141" s="56"/>
      <c r="HYQ141" s="56"/>
      <c r="HYR141" s="56"/>
      <c r="HYS141" s="55"/>
      <c r="HYT141" s="56"/>
      <c r="HYU141" s="56"/>
      <c r="HYV141" s="56"/>
      <c r="HYW141" s="55"/>
      <c r="HYX141" s="56"/>
      <c r="HYY141" s="56"/>
      <c r="HYZ141" s="56"/>
      <c r="HZA141" s="55"/>
      <c r="HZB141" s="56"/>
      <c r="HZC141" s="56"/>
      <c r="HZD141" s="56"/>
      <c r="HZE141" s="55"/>
      <c r="HZF141" s="56"/>
      <c r="HZG141" s="56"/>
      <c r="HZH141" s="56"/>
      <c r="HZI141" s="55"/>
      <c r="HZJ141" s="56"/>
      <c r="HZK141" s="56"/>
      <c r="HZL141" s="56"/>
      <c r="HZM141" s="55"/>
      <c r="HZN141" s="56"/>
      <c r="HZO141" s="56"/>
      <c r="HZP141" s="56"/>
      <c r="HZQ141" s="55"/>
      <c r="HZR141" s="56"/>
      <c r="HZS141" s="56"/>
      <c r="HZT141" s="56"/>
      <c r="HZU141" s="55"/>
      <c r="HZV141" s="56"/>
      <c r="HZW141" s="56"/>
      <c r="HZX141" s="56"/>
      <c r="HZY141" s="55"/>
      <c r="HZZ141" s="56"/>
      <c r="IAA141" s="56"/>
      <c r="IAB141" s="56"/>
      <c r="IAC141" s="55"/>
      <c r="IAD141" s="56"/>
      <c r="IAE141" s="56"/>
      <c r="IAF141" s="56"/>
      <c r="IAG141" s="55"/>
      <c r="IAH141" s="56"/>
      <c r="IAI141" s="56"/>
      <c r="IAJ141" s="56"/>
      <c r="IAK141" s="55"/>
      <c r="IAL141" s="56"/>
      <c r="IAM141" s="56"/>
      <c r="IAN141" s="56"/>
      <c r="IAO141" s="55"/>
      <c r="IAP141" s="56"/>
      <c r="IAQ141" s="56"/>
      <c r="IAR141" s="56"/>
      <c r="IAS141" s="55"/>
      <c r="IAT141" s="56"/>
      <c r="IAU141" s="56"/>
      <c r="IAV141" s="56"/>
      <c r="IAW141" s="55"/>
      <c r="IAX141" s="56"/>
      <c r="IAY141" s="56"/>
      <c r="IAZ141" s="56"/>
      <c r="IBA141" s="55"/>
      <c r="IBB141" s="56"/>
      <c r="IBC141" s="56"/>
      <c r="IBD141" s="56"/>
      <c r="IBE141" s="55"/>
      <c r="IBF141" s="56"/>
      <c r="IBG141" s="56"/>
      <c r="IBH141" s="56"/>
      <c r="IBI141" s="55"/>
      <c r="IBJ141" s="56"/>
      <c r="IBK141" s="56"/>
      <c r="IBL141" s="56"/>
      <c r="IBM141" s="55"/>
      <c r="IBN141" s="56"/>
      <c r="IBO141" s="56"/>
      <c r="IBP141" s="56"/>
      <c r="IBQ141" s="55"/>
      <c r="IBR141" s="56"/>
      <c r="IBS141" s="56"/>
      <c r="IBT141" s="56"/>
      <c r="IBU141" s="55"/>
      <c r="IBV141" s="56"/>
      <c r="IBW141" s="56"/>
      <c r="IBX141" s="56"/>
      <c r="IBY141" s="55"/>
      <c r="IBZ141" s="56"/>
      <c r="ICA141" s="56"/>
      <c r="ICB141" s="56"/>
      <c r="ICC141" s="55"/>
      <c r="ICD141" s="56"/>
      <c r="ICE141" s="56"/>
      <c r="ICF141" s="56"/>
      <c r="ICG141" s="55"/>
      <c r="ICH141" s="56"/>
      <c r="ICI141" s="56"/>
      <c r="ICJ141" s="56"/>
      <c r="ICK141" s="55"/>
      <c r="ICL141" s="56"/>
      <c r="ICM141" s="56"/>
      <c r="ICN141" s="56"/>
      <c r="ICO141" s="55"/>
      <c r="ICP141" s="56"/>
      <c r="ICQ141" s="56"/>
      <c r="ICR141" s="56"/>
      <c r="ICS141" s="55"/>
      <c r="ICT141" s="56"/>
      <c r="ICU141" s="56"/>
      <c r="ICV141" s="56"/>
      <c r="ICW141" s="55"/>
      <c r="ICX141" s="56"/>
      <c r="ICY141" s="56"/>
      <c r="ICZ141" s="56"/>
      <c r="IDA141" s="55"/>
      <c r="IDB141" s="56"/>
      <c r="IDC141" s="56"/>
      <c r="IDD141" s="56"/>
      <c r="IDE141" s="55"/>
      <c r="IDF141" s="56"/>
      <c r="IDG141" s="56"/>
      <c r="IDH141" s="56"/>
      <c r="IDI141" s="55"/>
      <c r="IDJ141" s="56"/>
      <c r="IDK141" s="56"/>
      <c r="IDL141" s="56"/>
      <c r="IDM141" s="55"/>
      <c r="IDN141" s="56"/>
      <c r="IDO141" s="56"/>
      <c r="IDP141" s="56"/>
      <c r="IDQ141" s="55"/>
      <c r="IDR141" s="56"/>
      <c r="IDS141" s="56"/>
      <c r="IDT141" s="56"/>
      <c r="IDU141" s="55"/>
      <c r="IDV141" s="56"/>
      <c r="IDW141" s="56"/>
      <c r="IDX141" s="56"/>
      <c r="IDY141" s="55"/>
      <c r="IDZ141" s="56"/>
      <c r="IEA141" s="56"/>
      <c r="IEB141" s="56"/>
      <c r="IEC141" s="55"/>
      <c r="IED141" s="56"/>
      <c r="IEE141" s="56"/>
      <c r="IEF141" s="56"/>
      <c r="IEG141" s="55"/>
      <c r="IEH141" s="56"/>
      <c r="IEI141" s="56"/>
      <c r="IEJ141" s="56"/>
      <c r="IEK141" s="55"/>
      <c r="IEL141" s="56"/>
      <c r="IEM141" s="56"/>
      <c r="IEN141" s="56"/>
      <c r="IEO141" s="55"/>
      <c r="IEP141" s="56"/>
      <c r="IEQ141" s="56"/>
      <c r="IER141" s="56"/>
      <c r="IES141" s="55"/>
      <c r="IET141" s="56"/>
      <c r="IEU141" s="56"/>
      <c r="IEV141" s="56"/>
      <c r="IEW141" s="55"/>
      <c r="IEX141" s="56"/>
      <c r="IEY141" s="56"/>
      <c r="IEZ141" s="56"/>
      <c r="IFA141" s="55"/>
      <c r="IFB141" s="56"/>
      <c r="IFC141" s="56"/>
      <c r="IFD141" s="56"/>
      <c r="IFE141" s="55"/>
      <c r="IFF141" s="56"/>
      <c r="IFG141" s="56"/>
      <c r="IFH141" s="56"/>
      <c r="IFI141" s="55"/>
      <c r="IFJ141" s="56"/>
      <c r="IFK141" s="56"/>
      <c r="IFL141" s="56"/>
      <c r="IFM141" s="55"/>
      <c r="IFN141" s="56"/>
      <c r="IFO141" s="56"/>
      <c r="IFP141" s="56"/>
      <c r="IFQ141" s="55"/>
      <c r="IFR141" s="56"/>
      <c r="IFS141" s="56"/>
      <c r="IFT141" s="56"/>
      <c r="IFU141" s="55"/>
      <c r="IFV141" s="56"/>
      <c r="IFW141" s="56"/>
      <c r="IFX141" s="56"/>
      <c r="IFY141" s="55"/>
      <c r="IFZ141" s="56"/>
      <c r="IGA141" s="56"/>
      <c r="IGB141" s="56"/>
      <c r="IGC141" s="55"/>
      <c r="IGD141" s="56"/>
      <c r="IGE141" s="56"/>
      <c r="IGF141" s="56"/>
      <c r="IGG141" s="55"/>
      <c r="IGH141" s="56"/>
      <c r="IGI141" s="56"/>
      <c r="IGJ141" s="56"/>
      <c r="IGK141" s="55"/>
      <c r="IGL141" s="56"/>
      <c r="IGM141" s="56"/>
      <c r="IGN141" s="56"/>
      <c r="IGO141" s="55"/>
      <c r="IGP141" s="56"/>
      <c r="IGQ141" s="56"/>
      <c r="IGR141" s="56"/>
      <c r="IGS141" s="55"/>
      <c r="IGT141" s="56"/>
      <c r="IGU141" s="56"/>
      <c r="IGV141" s="56"/>
      <c r="IGW141" s="55"/>
      <c r="IGX141" s="56"/>
      <c r="IGY141" s="56"/>
      <c r="IGZ141" s="56"/>
      <c r="IHA141" s="55"/>
      <c r="IHB141" s="56"/>
      <c r="IHC141" s="56"/>
      <c r="IHD141" s="56"/>
      <c r="IHE141" s="55"/>
      <c r="IHF141" s="56"/>
      <c r="IHG141" s="56"/>
      <c r="IHH141" s="56"/>
      <c r="IHI141" s="55"/>
      <c r="IHJ141" s="56"/>
      <c r="IHK141" s="56"/>
      <c r="IHL141" s="56"/>
      <c r="IHM141" s="55"/>
      <c r="IHN141" s="56"/>
      <c r="IHO141" s="56"/>
      <c r="IHP141" s="56"/>
      <c r="IHQ141" s="55"/>
      <c r="IHR141" s="56"/>
      <c r="IHS141" s="56"/>
      <c r="IHT141" s="56"/>
      <c r="IHU141" s="55"/>
      <c r="IHV141" s="56"/>
      <c r="IHW141" s="56"/>
      <c r="IHX141" s="56"/>
      <c r="IHY141" s="55"/>
      <c r="IHZ141" s="56"/>
      <c r="IIA141" s="56"/>
      <c r="IIB141" s="56"/>
      <c r="IIC141" s="55"/>
      <c r="IID141" s="56"/>
      <c r="IIE141" s="56"/>
      <c r="IIF141" s="56"/>
      <c r="IIG141" s="55"/>
      <c r="IIH141" s="56"/>
      <c r="III141" s="56"/>
      <c r="IIJ141" s="56"/>
      <c r="IIK141" s="55"/>
      <c r="IIL141" s="56"/>
      <c r="IIM141" s="56"/>
      <c r="IIN141" s="56"/>
      <c r="IIO141" s="55"/>
      <c r="IIP141" s="56"/>
      <c r="IIQ141" s="56"/>
      <c r="IIR141" s="56"/>
      <c r="IIS141" s="55"/>
      <c r="IIT141" s="56"/>
      <c r="IIU141" s="56"/>
      <c r="IIV141" s="56"/>
      <c r="IIW141" s="55"/>
      <c r="IIX141" s="56"/>
      <c r="IIY141" s="56"/>
      <c r="IIZ141" s="56"/>
      <c r="IJA141" s="55"/>
      <c r="IJB141" s="56"/>
      <c r="IJC141" s="56"/>
      <c r="IJD141" s="56"/>
      <c r="IJE141" s="55"/>
      <c r="IJF141" s="56"/>
      <c r="IJG141" s="56"/>
      <c r="IJH141" s="56"/>
      <c r="IJI141" s="55"/>
      <c r="IJJ141" s="56"/>
      <c r="IJK141" s="56"/>
      <c r="IJL141" s="56"/>
      <c r="IJM141" s="55"/>
      <c r="IJN141" s="56"/>
      <c r="IJO141" s="56"/>
      <c r="IJP141" s="56"/>
      <c r="IJQ141" s="55"/>
      <c r="IJR141" s="56"/>
      <c r="IJS141" s="56"/>
      <c r="IJT141" s="56"/>
      <c r="IJU141" s="55"/>
      <c r="IJV141" s="56"/>
      <c r="IJW141" s="56"/>
      <c r="IJX141" s="56"/>
      <c r="IJY141" s="55"/>
      <c r="IJZ141" s="56"/>
      <c r="IKA141" s="56"/>
      <c r="IKB141" s="56"/>
      <c r="IKC141" s="55"/>
      <c r="IKD141" s="56"/>
      <c r="IKE141" s="56"/>
      <c r="IKF141" s="56"/>
      <c r="IKG141" s="55"/>
      <c r="IKH141" s="56"/>
      <c r="IKI141" s="56"/>
      <c r="IKJ141" s="56"/>
      <c r="IKK141" s="55"/>
      <c r="IKL141" s="56"/>
      <c r="IKM141" s="56"/>
      <c r="IKN141" s="56"/>
      <c r="IKO141" s="55"/>
      <c r="IKP141" s="56"/>
      <c r="IKQ141" s="56"/>
      <c r="IKR141" s="56"/>
      <c r="IKS141" s="55"/>
      <c r="IKT141" s="56"/>
      <c r="IKU141" s="56"/>
      <c r="IKV141" s="56"/>
      <c r="IKW141" s="55"/>
      <c r="IKX141" s="56"/>
      <c r="IKY141" s="56"/>
      <c r="IKZ141" s="56"/>
      <c r="ILA141" s="55"/>
      <c r="ILB141" s="56"/>
      <c r="ILC141" s="56"/>
      <c r="ILD141" s="56"/>
      <c r="ILE141" s="55"/>
      <c r="ILF141" s="56"/>
      <c r="ILG141" s="56"/>
      <c r="ILH141" s="56"/>
      <c r="ILI141" s="55"/>
      <c r="ILJ141" s="56"/>
      <c r="ILK141" s="56"/>
      <c r="ILL141" s="56"/>
      <c r="ILM141" s="55"/>
      <c r="ILN141" s="56"/>
      <c r="ILO141" s="56"/>
      <c r="ILP141" s="56"/>
      <c r="ILQ141" s="55"/>
      <c r="ILR141" s="56"/>
      <c r="ILS141" s="56"/>
      <c r="ILT141" s="56"/>
      <c r="ILU141" s="55"/>
      <c r="ILV141" s="56"/>
      <c r="ILW141" s="56"/>
      <c r="ILX141" s="56"/>
      <c r="ILY141" s="55"/>
      <c r="ILZ141" s="56"/>
      <c r="IMA141" s="56"/>
      <c r="IMB141" s="56"/>
      <c r="IMC141" s="55"/>
      <c r="IMD141" s="56"/>
      <c r="IME141" s="56"/>
      <c r="IMF141" s="56"/>
      <c r="IMG141" s="55"/>
      <c r="IMH141" s="56"/>
      <c r="IMI141" s="56"/>
      <c r="IMJ141" s="56"/>
      <c r="IMK141" s="55"/>
      <c r="IML141" s="56"/>
      <c r="IMM141" s="56"/>
      <c r="IMN141" s="56"/>
      <c r="IMO141" s="55"/>
      <c r="IMP141" s="56"/>
      <c r="IMQ141" s="56"/>
      <c r="IMR141" s="56"/>
      <c r="IMS141" s="55"/>
      <c r="IMT141" s="56"/>
      <c r="IMU141" s="56"/>
      <c r="IMV141" s="56"/>
      <c r="IMW141" s="55"/>
      <c r="IMX141" s="56"/>
      <c r="IMY141" s="56"/>
      <c r="IMZ141" s="56"/>
      <c r="INA141" s="55"/>
      <c r="INB141" s="56"/>
      <c r="INC141" s="56"/>
      <c r="IND141" s="56"/>
      <c r="INE141" s="55"/>
      <c r="INF141" s="56"/>
      <c r="ING141" s="56"/>
      <c r="INH141" s="56"/>
      <c r="INI141" s="55"/>
      <c r="INJ141" s="56"/>
      <c r="INK141" s="56"/>
      <c r="INL141" s="56"/>
      <c r="INM141" s="55"/>
      <c r="INN141" s="56"/>
      <c r="INO141" s="56"/>
      <c r="INP141" s="56"/>
      <c r="INQ141" s="55"/>
      <c r="INR141" s="56"/>
      <c r="INS141" s="56"/>
      <c r="INT141" s="56"/>
      <c r="INU141" s="55"/>
      <c r="INV141" s="56"/>
      <c r="INW141" s="56"/>
      <c r="INX141" s="56"/>
      <c r="INY141" s="55"/>
      <c r="INZ141" s="56"/>
      <c r="IOA141" s="56"/>
      <c r="IOB141" s="56"/>
      <c r="IOC141" s="55"/>
      <c r="IOD141" s="56"/>
      <c r="IOE141" s="56"/>
      <c r="IOF141" s="56"/>
      <c r="IOG141" s="55"/>
      <c r="IOH141" s="56"/>
      <c r="IOI141" s="56"/>
      <c r="IOJ141" s="56"/>
      <c r="IOK141" s="55"/>
      <c r="IOL141" s="56"/>
      <c r="IOM141" s="56"/>
      <c r="ION141" s="56"/>
      <c r="IOO141" s="55"/>
      <c r="IOP141" s="56"/>
      <c r="IOQ141" s="56"/>
      <c r="IOR141" s="56"/>
      <c r="IOS141" s="55"/>
      <c r="IOT141" s="56"/>
      <c r="IOU141" s="56"/>
      <c r="IOV141" s="56"/>
      <c r="IOW141" s="55"/>
      <c r="IOX141" s="56"/>
      <c r="IOY141" s="56"/>
      <c r="IOZ141" s="56"/>
      <c r="IPA141" s="55"/>
      <c r="IPB141" s="56"/>
      <c r="IPC141" s="56"/>
      <c r="IPD141" s="56"/>
      <c r="IPE141" s="55"/>
      <c r="IPF141" s="56"/>
      <c r="IPG141" s="56"/>
      <c r="IPH141" s="56"/>
      <c r="IPI141" s="55"/>
      <c r="IPJ141" s="56"/>
      <c r="IPK141" s="56"/>
      <c r="IPL141" s="56"/>
      <c r="IPM141" s="55"/>
      <c r="IPN141" s="56"/>
      <c r="IPO141" s="56"/>
      <c r="IPP141" s="56"/>
      <c r="IPQ141" s="55"/>
      <c r="IPR141" s="56"/>
      <c r="IPS141" s="56"/>
      <c r="IPT141" s="56"/>
      <c r="IPU141" s="55"/>
      <c r="IPV141" s="56"/>
      <c r="IPW141" s="56"/>
      <c r="IPX141" s="56"/>
      <c r="IPY141" s="55"/>
      <c r="IPZ141" s="56"/>
      <c r="IQA141" s="56"/>
      <c r="IQB141" s="56"/>
      <c r="IQC141" s="55"/>
      <c r="IQD141" s="56"/>
      <c r="IQE141" s="56"/>
      <c r="IQF141" s="56"/>
      <c r="IQG141" s="55"/>
      <c r="IQH141" s="56"/>
      <c r="IQI141" s="56"/>
      <c r="IQJ141" s="56"/>
      <c r="IQK141" s="55"/>
      <c r="IQL141" s="56"/>
      <c r="IQM141" s="56"/>
      <c r="IQN141" s="56"/>
      <c r="IQO141" s="55"/>
      <c r="IQP141" s="56"/>
      <c r="IQQ141" s="56"/>
      <c r="IQR141" s="56"/>
      <c r="IQS141" s="55"/>
      <c r="IQT141" s="56"/>
      <c r="IQU141" s="56"/>
      <c r="IQV141" s="56"/>
      <c r="IQW141" s="55"/>
      <c r="IQX141" s="56"/>
      <c r="IQY141" s="56"/>
      <c r="IQZ141" s="56"/>
      <c r="IRA141" s="55"/>
      <c r="IRB141" s="56"/>
      <c r="IRC141" s="56"/>
      <c r="IRD141" s="56"/>
      <c r="IRE141" s="55"/>
      <c r="IRF141" s="56"/>
      <c r="IRG141" s="56"/>
      <c r="IRH141" s="56"/>
      <c r="IRI141" s="55"/>
      <c r="IRJ141" s="56"/>
      <c r="IRK141" s="56"/>
      <c r="IRL141" s="56"/>
      <c r="IRM141" s="55"/>
      <c r="IRN141" s="56"/>
      <c r="IRO141" s="56"/>
      <c r="IRP141" s="56"/>
      <c r="IRQ141" s="55"/>
      <c r="IRR141" s="56"/>
      <c r="IRS141" s="56"/>
      <c r="IRT141" s="56"/>
      <c r="IRU141" s="55"/>
      <c r="IRV141" s="56"/>
      <c r="IRW141" s="56"/>
      <c r="IRX141" s="56"/>
      <c r="IRY141" s="55"/>
      <c r="IRZ141" s="56"/>
      <c r="ISA141" s="56"/>
      <c r="ISB141" s="56"/>
      <c r="ISC141" s="55"/>
      <c r="ISD141" s="56"/>
      <c r="ISE141" s="56"/>
      <c r="ISF141" s="56"/>
      <c r="ISG141" s="55"/>
      <c r="ISH141" s="56"/>
      <c r="ISI141" s="56"/>
      <c r="ISJ141" s="56"/>
      <c r="ISK141" s="55"/>
      <c r="ISL141" s="56"/>
      <c r="ISM141" s="56"/>
      <c r="ISN141" s="56"/>
      <c r="ISO141" s="55"/>
      <c r="ISP141" s="56"/>
      <c r="ISQ141" s="56"/>
      <c r="ISR141" s="56"/>
      <c r="ISS141" s="55"/>
      <c r="IST141" s="56"/>
      <c r="ISU141" s="56"/>
      <c r="ISV141" s="56"/>
      <c r="ISW141" s="55"/>
      <c r="ISX141" s="56"/>
      <c r="ISY141" s="56"/>
      <c r="ISZ141" s="56"/>
      <c r="ITA141" s="55"/>
      <c r="ITB141" s="56"/>
      <c r="ITC141" s="56"/>
      <c r="ITD141" s="56"/>
      <c r="ITE141" s="55"/>
      <c r="ITF141" s="56"/>
      <c r="ITG141" s="56"/>
      <c r="ITH141" s="56"/>
      <c r="ITI141" s="55"/>
      <c r="ITJ141" s="56"/>
      <c r="ITK141" s="56"/>
      <c r="ITL141" s="56"/>
      <c r="ITM141" s="55"/>
      <c r="ITN141" s="56"/>
      <c r="ITO141" s="56"/>
      <c r="ITP141" s="56"/>
      <c r="ITQ141" s="55"/>
      <c r="ITR141" s="56"/>
      <c r="ITS141" s="56"/>
      <c r="ITT141" s="56"/>
      <c r="ITU141" s="55"/>
      <c r="ITV141" s="56"/>
      <c r="ITW141" s="56"/>
      <c r="ITX141" s="56"/>
      <c r="ITY141" s="55"/>
      <c r="ITZ141" s="56"/>
      <c r="IUA141" s="56"/>
      <c r="IUB141" s="56"/>
      <c r="IUC141" s="55"/>
      <c r="IUD141" s="56"/>
      <c r="IUE141" s="56"/>
      <c r="IUF141" s="56"/>
      <c r="IUG141" s="55"/>
      <c r="IUH141" s="56"/>
      <c r="IUI141" s="56"/>
      <c r="IUJ141" s="56"/>
      <c r="IUK141" s="55"/>
      <c r="IUL141" s="56"/>
      <c r="IUM141" s="56"/>
      <c r="IUN141" s="56"/>
      <c r="IUO141" s="55"/>
      <c r="IUP141" s="56"/>
      <c r="IUQ141" s="56"/>
      <c r="IUR141" s="56"/>
      <c r="IUS141" s="55"/>
      <c r="IUT141" s="56"/>
      <c r="IUU141" s="56"/>
      <c r="IUV141" s="56"/>
      <c r="IUW141" s="55"/>
      <c r="IUX141" s="56"/>
      <c r="IUY141" s="56"/>
      <c r="IUZ141" s="56"/>
      <c r="IVA141" s="55"/>
      <c r="IVB141" s="56"/>
      <c r="IVC141" s="56"/>
      <c r="IVD141" s="56"/>
      <c r="IVE141" s="55"/>
      <c r="IVF141" s="56"/>
      <c r="IVG141" s="56"/>
      <c r="IVH141" s="56"/>
      <c r="IVI141" s="55"/>
      <c r="IVJ141" s="56"/>
      <c r="IVK141" s="56"/>
      <c r="IVL141" s="56"/>
      <c r="IVM141" s="55"/>
      <c r="IVN141" s="56"/>
      <c r="IVO141" s="56"/>
      <c r="IVP141" s="56"/>
      <c r="IVQ141" s="55"/>
      <c r="IVR141" s="56"/>
      <c r="IVS141" s="56"/>
      <c r="IVT141" s="56"/>
      <c r="IVU141" s="55"/>
      <c r="IVV141" s="56"/>
      <c r="IVW141" s="56"/>
      <c r="IVX141" s="56"/>
      <c r="IVY141" s="55"/>
      <c r="IVZ141" s="56"/>
      <c r="IWA141" s="56"/>
      <c r="IWB141" s="56"/>
      <c r="IWC141" s="55"/>
      <c r="IWD141" s="56"/>
      <c r="IWE141" s="56"/>
      <c r="IWF141" s="56"/>
      <c r="IWG141" s="55"/>
      <c r="IWH141" s="56"/>
      <c r="IWI141" s="56"/>
      <c r="IWJ141" s="56"/>
      <c r="IWK141" s="55"/>
      <c r="IWL141" s="56"/>
      <c r="IWM141" s="56"/>
      <c r="IWN141" s="56"/>
      <c r="IWO141" s="55"/>
      <c r="IWP141" s="56"/>
      <c r="IWQ141" s="56"/>
      <c r="IWR141" s="56"/>
      <c r="IWS141" s="55"/>
      <c r="IWT141" s="56"/>
      <c r="IWU141" s="56"/>
      <c r="IWV141" s="56"/>
      <c r="IWW141" s="55"/>
      <c r="IWX141" s="56"/>
      <c r="IWY141" s="56"/>
      <c r="IWZ141" s="56"/>
      <c r="IXA141" s="55"/>
      <c r="IXB141" s="56"/>
      <c r="IXC141" s="56"/>
      <c r="IXD141" s="56"/>
      <c r="IXE141" s="55"/>
      <c r="IXF141" s="56"/>
      <c r="IXG141" s="56"/>
      <c r="IXH141" s="56"/>
      <c r="IXI141" s="55"/>
      <c r="IXJ141" s="56"/>
      <c r="IXK141" s="56"/>
      <c r="IXL141" s="56"/>
      <c r="IXM141" s="55"/>
      <c r="IXN141" s="56"/>
      <c r="IXO141" s="56"/>
      <c r="IXP141" s="56"/>
      <c r="IXQ141" s="55"/>
      <c r="IXR141" s="56"/>
      <c r="IXS141" s="56"/>
      <c r="IXT141" s="56"/>
      <c r="IXU141" s="55"/>
      <c r="IXV141" s="56"/>
      <c r="IXW141" s="56"/>
      <c r="IXX141" s="56"/>
      <c r="IXY141" s="55"/>
      <c r="IXZ141" s="56"/>
      <c r="IYA141" s="56"/>
      <c r="IYB141" s="56"/>
      <c r="IYC141" s="55"/>
      <c r="IYD141" s="56"/>
      <c r="IYE141" s="56"/>
      <c r="IYF141" s="56"/>
      <c r="IYG141" s="55"/>
      <c r="IYH141" s="56"/>
      <c r="IYI141" s="56"/>
      <c r="IYJ141" s="56"/>
      <c r="IYK141" s="55"/>
      <c r="IYL141" s="56"/>
      <c r="IYM141" s="56"/>
      <c r="IYN141" s="56"/>
      <c r="IYO141" s="55"/>
      <c r="IYP141" s="56"/>
      <c r="IYQ141" s="56"/>
      <c r="IYR141" s="56"/>
      <c r="IYS141" s="55"/>
      <c r="IYT141" s="56"/>
      <c r="IYU141" s="56"/>
      <c r="IYV141" s="56"/>
      <c r="IYW141" s="55"/>
      <c r="IYX141" s="56"/>
      <c r="IYY141" s="56"/>
      <c r="IYZ141" s="56"/>
      <c r="IZA141" s="55"/>
      <c r="IZB141" s="56"/>
      <c r="IZC141" s="56"/>
      <c r="IZD141" s="56"/>
      <c r="IZE141" s="55"/>
      <c r="IZF141" s="56"/>
      <c r="IZG141" s="56"/>
      <c r="IZH141" s="56"/>
      <c r="IZI141" s="55"/>
      <c r="IZJ141" s="56"/>
      <c r="IZK141" s="56"/>
      <c r="IZL141" s="56"/>
      <c r="IZM141" s="55"/>
      <c r="IZN141" s="56"/>
      <c r="IZO141" s="56"/>
      <c r="IZP141" s="56"/>
      <c r="IZQ141" s="55"/>
      <c r="IZR141" s="56"/>
      <c r="IZS141" s="56"/>
      <c r="IZT141" s="56"/>
      <c r="IZU141" s="55"/>
      <c r="IZV141" s="56"/>
      <c r="IZW141" s="56"/>
      <c r="IZX141" s="56"/>
      <c r="IZY141" s="55"/>
      <c r="IZZ141" s="56"/>
      <c r="JAA141" s="56"/>
      <c r="JAB141" s="56"/>
      <c r="JAC141" s="55"/>
      <c r="JAD141" s="56"/>
      <c r="JAE141" s="56"/>
      <c r="JAF141" s="56"/>
      <c r="JAG141" s="55"/>
      <c r="JAH141" s="56"/>
      <c r="JAI141" s="56"/>
      <c r="JAJ141" s="56"/>
      <c r="JAK141" s="55"/>
      <c r="JAL141" s="56"/>
      <c r="JAM141" s="56"/>
      <c r="JAN141" s="56"/>
      <c r="JAO141" s="55"/>
      <c r="JAP141" s="56"/>
      <c r="JAQ141" s="56"/>
      <c r="JAR141" s="56"/>
      <c r="JAS141" s="55"/>
      <c r="JAT141" s="56"/>
      <c r="JAU141" s="56"/>
      <c r="JAV141" s="56"/>
      <c r="JAW141" s="55"/>
      <c r="JAX141" s="56"/>
      <c r="JAY141" s="56"/>
      <c r="JAZ141" s="56"/>
      <c r="JBA141" s="55"/>
      <c r="JBB141" s="56"/>
      <c r="JBC141" s="56"/>
      <c r="JBD141" s="56"/>
      <c r="JBE141" s="55"/>
      <c r="JBF141" s="56"/>
      <c r="JBG141" s="56"/>
      <c r="JBH141" s="56"/>
      <c r="JBI141" s="55"/>
      <c r="JBJ141" s="56"/>
      <c r="JBK141" s="56"/>
      <c r="JBL141" s="56"/>
      <c r="JBM141" s="55"/>
      <c r="JBN141" s="56"/>
      <c r="JBO141" s="56"/>
      <c r="JBP141" s="56"/>
      <c r="JBQ141" s="55"/>
      <c r="JBR141" s="56"/>
      <c r="JBS141" s="56"/>
      <c r="JBT141" s="56"/>
      <c r="JBU141" s="55"/>
      <c r="JBV141" s="56"/>
      <c r="JBW141" s="56"/>
      <c r="JBX141" s="56"/>
      <c r="JBY141" s="55"/>
      <c r="JBZ141" s="56"/>
      <c r="JCA141" s="56"/>
      <c r="JCB141" s="56"/>
      <c r="JCC141" s="55"/>
      <c r="JCD141" s="56"/>
      <c r="JCE141" s="56"/>
      <c r="JCF141" s="56"/>
      <c r="JCG141" s="55"/>
      <c r="JCH141" s="56"/>
      <c r="JCI141" s="56"/>
      <c r="JCJ141" s="56"/>
      <c r="JCK141" s="55"/>
      <c r="JCL141" s="56"/>
      <c r="JCM141" s="56"/>
      <c r="JCN141" s="56"/>
      <c r="JCO141" s="55"/>
      <c r="JCP141" s="56"/>
      <c r="JCQ141" s="56"/>
      <c r="JCR141" s="56"/>
      <c r="JCS141" s="55"/>
      <c r="JCT141" s="56"/>
      <c r="JCU141" s="56"/>
      <c r="JCV141" s="56"/>
      <c r="JCW141" s="55"/>
      <c r="JCX141" s="56"/>
      <c r="JCY141" s="56"/>
      <c r="JCZ141" s="56"/>
      <c r="JDA141" s="55"/>
      <c r="JDB141" s="56"/>
      <c r="JDC141" s="56"/>
      <c r="JDD141" s="56"/>
      <c r="JDE141" s="55"/>
      <c r="JDF141" s="56"/>
      <c r="JDG141" s="56"/>
      <c r="JDH141" s="56"/>
      <c r="JDI141" s="55"/>
      <c r="JDJ141" s="56"/>
      <c r="JDK141" s="56"/>
      <c r="JDL141" s="56"/>
      <c r="JDM141" s="55"/>
      <c r="JDN141" s="56"/>
      <c r="JDO141" s="56"/>
      <c r="JDP141" s="56"/>
      <c r="JDQ141" s="55"/>
      <c r="JDR141" s="56"/>
      <c r="JDS141" s="56"/>
      <c r="JDT141" s="56"/>
      <c r="JDU141" s="55"/>
      <c r="JDV141" s="56"/>
      <c r="JDW141" s="56"/>
      <c r="JDX141" s="56"/>
      <c r="JDY141" s="55"/>
      <c r="JDZ141" s="56"/>
      <c r="JEA141" s="56"/>
      <c r="JEB141" s="56"/>
      <c r="JEC141" s="55"/>
      <c r="JED141" s="56"/>
      <c r="JEE141" s="56"/>
      <c r="JEF141" s="56"/>
      <c r="JEG141" s="55"/>
      <c r="JEH141" s="56"/>
      <c r="JEI141" s="56"/>
      <c r="JEJ141" s="56"/>
      <c r="JEK141" s="55"/>
      <c r="JEL141" s="56"/>
      <c r="JEM141" s="56"/>
      <c r="JEN141" s="56"/>
      <c r="JEO141" s="55"/>
      <c r="JEP141" s="56"/>
      <c r="JEQ141" s="56"/>
      <c r="JER141" s="56"/>
      <c r="JES141" s="55"/>
      <c r="JET141" s="56"/>
      <c r="JEU141" s="56"/>
      <c r="JEV141" s="56"/>
      <c r="JEW141" s="55"/>
      <c r="JEX141" s="56"/>
      <c r="JEY141" s="56"/>
      <c r="JEZ141" s="56"/>
      <c r="JFA141" s="55"/>
      <c r="JFB141" s="56"/>
      <c r="JFC141" s="56"/>
      <c r="JFD141" s="56"/>
      <c r="JFE141" s="55"/>
      <c r="JFF141" s="56"/>
      <c r="JFG141" s="56"/>
      <c r="JFH141" s="56"/>
      <c r="JFI141" s="55"/>
      <c r="JFJ141" s="56"/>
      <c r="JFK141" s="56"/>
      <c r="JFL141" s="56"/>
      <c r="JFM141" s="55"/>
      <c r="JFN141" s="56"/>
      <c r="JFO141" s="56"/>
      <c r="JFP141" s="56"/>
      <c r="JFQ141" s="55"/>
      <c r="JFR141" s="56"/>
      <c r="JFS141" s="56"/>
      <c r="JFT141" s="56"/>
      <c r="JFU141" s="55"/>
      <c r="JFV141" s="56"/>
      <c r="JFW141" s="56"/>
      <c r="JFX141" s="56"/>
      <c r="JFY141" s="55"/>
      <c r="JFZ141" s="56"/>
      <c r="JGA141" s="56"/>
      <c r="JGB141" s="56"/>
      <c r="JGC141" s="55"/>
      <c r="JGD141" s="56"/>
      <c r="JGE141" s="56"/>
      <c r="JGF141" s="56"/>
      <c r="JGG141" s="55"/>
      <c r="JGH141" s="56"/>
      <c r="JGI141" s="56"/>
      <c r="JGJ141" s="56"/>
      <c r="JGK141" s="55"/>
      <c r="JGL141" s="56"/>
      <c r="JGM141" s="56"/>
      <c r="JGN141" s="56"/>
      <c r="JGO141" s="55"/>
      <c r="JGP141" s="56"/>
      <c r="JGQ141" s="56"/>
      <c r="JGR141" s="56"/>
      <c r="JGS141" s="55"/>
      <c r="JGT141" s="56"/>
      <c r="JGU141" s="56"/>
      <c r="JGV141" s="56"/>
      <c r="JGW141" s="55"/>
      <c r="JGX141" s="56"/>
      <c r="JGY141" s="56"/>
      <c r="JGZ141" s="56"/>
      <c r="JHA141" s="55"/>
      <c r="JHB141" s="56"/>
      <c r="JHC141" s="56"/>
      <c r="JHD141" s="56"/>
      <c r="JHE141" s="55"/>
      <c r="JHF141" s="56"/>
      <c r="JHG141" s="56"/>
      <c r="JHH141" s="56"/>
      <c r="JHI141" s="55"/>
      <c r="JHJ141" s="56"/>
      <c r="JHK141" s="56"/>
      <c r="JHL141" s="56"/>
      <c r="JHM141" s="55"/>
      <c r="JHN141" s="56"/>
      <c r="JHO141" s="56"/>
      <c r="JHP141" s="56"/>
      <c r="JHQ141" s="55"/>
      <c r="JHR141" s="56"/>
      <c r="JHS141" s="56"/>
      <c r="JHT141" s="56"/>
      <c r="JHU141" s="55"/>
      <c r="JHV141" s="56"/>
      <c r="JHW141" s="56"/>
      <c r="JHX141" s="56"/>
      <c r="JHY141" s="55"/>
      <c r="JHZ141" s="56"/>
      <c r="JIA141" s="56"/>
      <c r="JIB141" s="56"/>
      <c r="JIC141" s="55"/>
      <c r="JID141" s="56"/>
      <c r="JIE141" s="56"/>
      <c r="JIF141" s="56"/>
      <c r="JIG141" s="55"/>
      <c r="JIH141" s="56"/>
      <c r="JII141" s="56"/>
      <c r="JIJ141" s="56"/>
      <c r="JIK141" s="55"/>
      <c r="JIL141" s="56"/>
      <c r="JIM141" s="56"/>
      <c r="JIN141" s="56"/>
      <c r="JIO141" s="55"/>
      <c r="JIP141" s="56"/>
      <c r="JIQ141" s="56"/>
      <c r="JIR141" s="56"/>
      <c r="JIS141" s="55"/>
      <c r="JIT141" s="56"/>
      <c r="JIU141" s="56"/>
      <c r="JIV141" s="56"/>
      <c r="JIW141" s="55"/>
      <c r="JIX141" s="56"/>
      <c r="JIY141" s="56"/>
      <c r="JIZ141" s="56"/>
      <c r="JJA141" s="55"/>
      <c r="JJB141" s="56"/>
      <c r="JJC141" s="56"/>
      <c r="JJD141" s="56"/>
      <c r="JJE141" s="55"/>
      <c r="JJF141" s="56"/>
      <c r="JJG141" s="56"/>
      <c r="JJH141" s="56"/>
      <c r="JJI141" s="55"/>
      <c r="JJJ141" s="56"/>
      <c r="JJK141" s="56"/>
      <c r="JJL141" s="56"/>
      <c r="JJM141" s="55"/>
      <c r="JJN141" s="56"/>
      <c r="JJO141" s="56"/>
      <c r="JJP141" s="56"/>
      <c r="JJQ141" s="55"/>
      <c r="JJR141" s="56"/>
      <c r="JJS141" s="56"/>
      <c r="JJT141" s="56"/>
      <c r="JJU141" s="55"/>
      <c r="JJV141" s="56"/>
      <c r="JJW141" s="56"/>
      <c r="JJX141" s="56"/>
      <c r="JJY141" s="55"/>
      <c r="JJZ141" s="56"/>
      <c r="JKA141" s="56"/>
      <c r="JKB141" s="56"/>
      <c r="JKC141" s="55"/>
      <c r="JKD141" s="56"/>
      <c r="JKE141" s="56"/>
      <c r="JKF141" s="56"/>
      <c r="JKG141" s="55"/>
      <c r="JKH141" s="56"/>
      <c r="JKI141" s="56"/>
      <c r="JKJ141" s="56"/>
      <c r="JKK141" s="55"/>
      <c r="JKL141" s="56"/>
      <c r="JKM141" s="56"/>
      <c r="JKN141" s="56"/>
      <c r="JKO141" s="55"/>
      <c r="JKP141" s="56"/>
      <c r="JKQ141" s="56"/>
      <c r="JKR141" s="56"/>
      <c r="JKS141" s="55"/>
      <c r="JKT141" s="56"/>
      <c r="JKU141" s="56"/>
      <c r="JKV141" s="56"/>
      <c r="JKW141" s="55"/>
      <c r="JKX141" s="56"/>
      <c r="JKY141" s="56"/>
      <c r="JKZ141" s="56"/>
      <c r="JLA141" s="55"/>
      <c r="JLB141" s="56"/>
      <c r="JLC141" s="56"/>
      <c r="JLD141" s="56"/>
      <c r="JLE141" s="55"/>
      <c r="JLF141" s="56"/>
      <c r="JLG141" s="56"/>
      <c r="JLH141" s="56"/>
      <c r="JLI141" s="55"/>
      <c r="JLJ141" s="56"/>
      <c r="JLK141" s="56"/>
      <c r="JLL141" s="56"/>
      <c r="JLM141" s="55"/>
      <c r="JLN141" s="56"/>
      <c r="JLO141" s="56"/>
      <c r="JLP141" s="56"/>
      <c r="JLQ141" s="55"/>
      <c r="JLR141" s="56"/>
      <c r="JLS141" s="56"/>
      <c r="JLT141" s="56"/>
      <c r="JLU141" s="55"/>
      <c r="JLV141" s="56"/>
      <c r="JLW141" s="56"/>
      <c r="JLX141" s="56"/>
      <c r="JLY141" s="55"/>
      <c r="JLZ141" s="56"/>
      <c r="JMA141" s="56"/>
      <c r="JMB141" s="56"/>
      <c r="JMC141" s="55"/>
      <c r="JMD141" s="56"/>
      <c r="JME141" s="56"/>
      <c r="JMF141" s="56"/>
      <c r="JMG141" s="55"/>
      <c r="JMH141" s="56"/>
      <c r="JMI141" s="56"/>
      <c r="JMJ141" s="56"/>
      <c r="JMK141" s="55"/>
      <c r="JML141" s="56"/>
      <c r="JMM141" s="56"/>
      <c r="JMN141" s="56"/>
      <c r="JMO141" s="55"/>
      <c r="JMP141" s="56"/>
      <c r="JMQ141" s="56"/>
      <c r="JMR141" s="56"/>
      <c r="JMS141" s="55"/>
      <c r="JMT141" s="56"/>
      <c r="JMU141" s="56"/>
      <c r="JMV141" s="56"/>
      <c r="JMW141" s="55"/>
      <c r="JMX141" s="56"/>
      <c r="JMY141" s="56"/>
      <c r="JMZ141" s="56"/>
      <c r="JNA141" s="55"/>
      <c r="JNB141" s="56"/>
      <c r="JNC141" s="56"/>
      <c r="JND141" s="56"/>
      <c r="JNE141" s="55"/>
      <c r="JNF141" s="56"/>
      <c r="JNG141" s="56"/>
      <c r="JNH141" s="56"/>
      <c r="JNI141" s="55"/>
      <c r="JNJ141" s="56"/>
      <c r="JNK141" s="56"/>
      <c r="JNL141" s="56"/>
      <c r="JNM141" s="55"/>
      <c r="JNN141" s="56"/>
      <c r="JNO141" s="56"/>
      <c r="JNP141" s="56"/>
      <c r="JNQ141" s="55"/>
      <c r="JNR141" s="56"/>
      <c r="JNS141" s="56"/>
      <c r="JNT141" s="56"/>
      <c r="JNU141" s="55"/>
      <c r="JNV141" s="56"/>
      <c r="JNW141" s="56"/>
      <c r="JNX141" s="56"/>
      <c r="JNY141" s="55"/>
      <c r="JNZ141" s="56"/>
      <c r="JOA141" s="56"/>
      <c r="JOB141" s="56"/>
      <c r="JOC141" s="55"/>
      <c r="JOD141" s="56"/>
      <c r="JOE141" s="56"/>
      <c r="JOF141" s="56"/>
      <c r="JOG141" s="55"/>
      <c r="JOH141" s="56"/>
      <c r="JOI141" s="56"/>
      <c r="JOJ141" s="56"/>
      <c r="JOK141" s="55"/>
      <c r="JOL141" s="56"/>
      <c r="JOM141" s="56"/>
      <c r="JON141" s="56"/>
      <c r="JOO141" s="55"/>
      <c r="JOP141" s="56"/>
      <c r="JOQ141" s="56"/>
      <c r="JOR141" s="56"/>
      <c r="JOS141" s="55"/>
      <c r="JOT141" s="56"/>
      <c r="JOU141" s="56"/>
      <c r="JOV141" s="56"/>
      <c r="JOW141" s="55"/>
      <c r="JOX141" s="56"/>
      <c r="JOY141" s="56"/>
      <c r="JOZ141" s="56"/>
      <c r="JPA141" s="55"/>
      <c r="JPB141" s="56"/>
      <c r="JPC141" s="56"/>
      <c r="JPD141" s="56"/>
      <c r="JPE141" s="55"/>
      <c r="JPF141" s="56"/>
      <c r="JPG141" s="56"/>
      <c r="JPH141" s="56"/>
      <c r="JPI141" s="55"/>
      <c r="JPJ141" s="56"/>
      <c r="JPK141" s="56"/>
      <c r="JPL141" s="56"/>
      <c r="JPM141" s="55"/>
      <c r="JPN141" s="56"/>
      <c r="JPO141" s="56"/>
      <c r="JPP141" s="56"/>
      <c r="JPQ141" s="55"/>
      <c r="JPR141" s="56"/>
      <c r="JPS141" s="56"/>
      <c r="JPT141" s="56"/>
      <c r="JPU141" s="55"/>
      <c r="JPV141" s="56"/>
      <c r="JPW141" s="56"/>
      <c r="JPX141" s="56"/>
      <c r="JPY141" s="55"/>
      <c r="JPZ141" s="56"/>
      <c r="JQA141" s="56"/>
      <c r="JQB141" s="56"/>
      <c r="JQC141" s="55"/>
      <c r="JQD141" s="56"/>
      <c r="JQE141" s="56"/>
      <c r="JQF141" s="56"/>
      <c r="JQG141" s="55"/>
      <c r="JQH141" s="56"/>
      <c r="JQI141" s="56"/>
      <c r="JQJ141" s="56"/>
      <c r="JQK141" s="55"/>
      <c r="JQL141" s="56"/>
      <c r="JQM141" s="56"/>
      <c r="JQN141" s="56"/>
      <c r="JQO141" s="55"/>
      <c r="JQP141" s="56"/>
      <c r="JQQ141" s="56"/>
      <c r="JQR141" s="56"/>
      <c r="JQS141" s="55"/>
      <c r="JQT141" s="56"/>
      <c r="JQU141" s="56"/>
      <c r="JQV141" s="56"/>
      <c r="JQW141" s="55"/>
      <c r="JQX141" s="56"/>
      <c r="JQY141" s="56"/>
      <c r="JQZ141" s="56"/>
      <c r="JRA141" s="55"/>
      <c r="JRB141" s="56"/>
      <c r="JRC141" s="56"/>
      <c r="JRD141" s="56"/>
      <c r="JRE141" s="55"/>
      <c r="JRF141" s="56"/>
      <c r="JRG141" s="56"/>
      <c r="JRH141" s="56"/>
      <c r="JRI141" s="55"/>
      <c r="JRJ141" s="56"/>
      <c r="JRK141" s="56"/>
      <c r="JRL141" s="56"/>
      <c r="JRM141" s="55"/>
      <c r="JRN141" s="56"/>
      <c r="JRO141" s="56"/>
      <c r="JRP141" s="56"/>
      <c r="JRQ141" s="55"/>
      <c r="JRR141" s="56"/>
      <c r="JRS141" s="56"/>
      <c r="JRT141" s="56"/>
      <c r="JRU141" s="55"/>
      <c r="JRV141" s="56"/>
      <c r="JRW141" s="56"/>
      <c r="JRX141" s="56"/>
      <c r="JRY141" s="55"/>
      <c r="JRZ141" s="56"/>
      <c r="JSA141" s="56"/>
      <c r="JSB141" s="56"/>
      <c r="JSC141" s="55"/>
      <c r="JSD141" s="56"/>
      <c r="JSE141" s="56"/>
      <c r="JSF141" s="56"/>
      <c r="JSG141" s="55"/>
      <c r="JSH141" s="56"/>
      <c r="JSI141" s="56"/>
      <c r="JSJ141" s="56"/>
      <c r="JSK141" s="55"/>
      <c r="JSL141" s="56"/>
      <c r="JSM141" s="56"/>
      <c r="JSN141" s="56"/>
      <c r="JSO141" s="55"/>
      <c r="JSP141" s="56"/>
      <c r="JSQ141" s="56"/>
      <c r="JSR141" s="56"/>
      <c r="JSS141" s="55"/>
      <c r="JST141" s="56"/>
      <c r="JSU141" s="56"/>
      <c r="JSV141" s="56"/>
      <c r="JSW141" s="55"/>
      <c r="JSX141" s="56"/>
      <c r="JSY141" s="56"/>
      <c r="JSZ141" s="56"/>
      <c r="JTA141" s="55"/>
      <c r="JTB141" s="56"/>
      <c r="JTC141" s="56"/>
      <c r="JTD141" s="56"/>
      <c r="JTE141" s="55"/>
      <c r="JTF141" s="56"/>
      <c r="JTG141" s="56"/>
      <c r="JTH141" s="56"/>
      <c r="JTI141" s="55"/>
      <c r="JTJ141" s="56"/>
      <c r="JTK141" s="56"/>
      <c r="JTL141" s="56"/>
      <c r="JTM141" s="55"/>
      <c r="JTN141" s="56"/>
      <c r="JTO141" s="56"/>
      <c r="JTP141" s="56"/>
      <c r="JTQ141" s="55"/>
      <c r="JTR141" s="56"/>
      <c r="JTS141" s="56"/>
      <c r="JTT141" s="56"/>
      <c r="JTU141" s="55"/>
      <c r="JTV141" s="56"/>
      <c r="JTW141" s="56"/>
      <c r="JTX141" s="56"/>
      <c r="JTY141" s="55"/>
      <c r="JTZ141" s="56"/>
      <c r="JUA141" s="56"/>
      <c r="JUB141" s="56"/>
      <c r="JUC141" s="55"/>
      <c r="JUD141" s="56"/>
      <c r="JUE141" s="56"/>
      <c r="JUF141" s="56"/>
      <c r="JUG141" s="55"/>
      <c r="JUH141" s="56"/>
      <c r="JUI141" s="56"/>
      <c r="JUJ141" s="56"/>
      <c r="JUK141" s="55"/>
      <c r="JUL141" s="56"/>
      <c r="JUM141" s="56"/>
      <c r="JUN141" s="56"/>
      <c r="JUO141" s="55"/>
      <c r="JUP141" s="56"/>
      <c r="JUQ141" s="56"/>
      <c r="JUR141" s="56"/>
      <c r="JUS141" s="55"/>
      <c r="JUT141" s="56"/>
      <c r="JUU141" s="56"/>
      <c r="JUV141" s="56"/>
      <c r="JUW141" s="55"/>
      <c r="JUX141" s="56"/>
      <c r="JUY141" s="56"/>
      <c r="JUZ141" s="56"/>
      <c r="JVA141" s="55"/>
      <c r="JVB141" s="56"/>
      <c r="JVC141" s="56"/>
      <c r="JVD141" s="56"/>
      <c r="JVE141" s="55"/>
      <c r="JVF141" s="56"/>
      <c r="JVG141" s="56"/>
      <c r="JVH141" s="56"/>
      <c r="JVI141" s="55"/>
      <c r="JVJ141" s="56"/>
      <c r="JVK141" s="56"/>
      <c r="JVL141" s="56"/>
      <c r="JVM141" s="55"/>
      <c r="JVN141" s="56"/>
      <c r="JVO141" s="56"/>
      <c r="JVP141" s="56"/>
      <c r="JVQ141" s="55"/>
      <c r="JVR141" s="56"/>
      <c r="JVS141" s="56"/>
      <c r="JVT141" s="56"/>
      <c r="JVU141" s="55"/>
      <c r="JVV141" s="56"/>
      <c r="JVW141" s="56"/>
      <c r="JVX141" s="56"/>
      <c r="JVY141" s="55"/>
      <c r="JVZ141" s="56"/>
      <c r="JWA141" s="56"/>
      <c r="JWB141" s="56"/>
      <c r="JWC141" s="55"/>
      <c r="JWD141" s="56"/>
      <c r="JWE141" s="56"/>
      <c r="JWF141" s="56"/>
      <c r="JWG141" s="55"/>
      <c r="JWH141" s="56"/>
      <c r="JWI141" s="56"/>
      <c r="JWJ141" s="56"/>
      <c r="JWK141" s="55"/>
      <c r="JWL141" s="56"/>
      <c r="JWM141" s="56"/>
      <c r="JWN141" s="56"/>
      <c r="JWO141" s="55"/>
      <c r="JWP141" s="56"/>
      <c r="JWQ141" s="56"/>
      <c r="JWR141" s="56"/>
      <c r="JWS141" s="55"/>
      <c r="JWT141" s="56"/>
      <c r="JWU141" s="56"/>
      <c r="JWV141" s="56"/>
      <c r="JWW141" s="55"/>
      <c r="JWX141" s="56"/>
      <c r="JWY141" s="56"/>
      <c r="JWZ141" s="56"/>
      <c r="JXA141" s="55"/>
      <c r="JXB141" s="56"/>
      <c r="JXC141" s="56"/>
      <c r="JXD141" s="56"/>
      <c r="JXE141" s="55"/>
      <c r="JXF141" s="56"/>
      <c r="JXG141" s="56"/>
      <c r="JXH141" s="56"/>
      <c r="JXI141" s="55"/>
      <c r="JXJ141" s="56"/>
      <c r="JXK141" s="56"/>
      <c r="JXL141" s="56"/>
      <c r="JXM141" s="55"/>
      <c r="JXN141" s="56"/>
      <c r="JXO141" s="56"/>
      <c r="JXP141" s="56"/>
      <c r="JXQ141" s="55"/>
      <c r="JXR141" s="56"/>
      <c r="JXS141" s="56"/>
      <c r="JXT141" s="56"/>
      <c r="JXU141" s="55"/>
      <c r="JXV141" s="56"/>
      <c r="JXW141" s="56"/>
      <c r="JXX141" s="56"/>
      <c r="JXY141" s="55"/>
      <c r="JXZ141" s="56"/>
      <c r="JYA141" s="56"/>
      <c r="JYB141" s="56"/>
      <c r="JYC141" s="55"/>
      <c r="JYD141" s="56"/>
      <c r="JYE141" s="56"/>
      <c r="JYF141" s="56"/>
      <c r="JYG141" s="55"/>
      <c r="JYH141" s="56"/>
      <c r="JYI141" s="56"/>
      <c r="JYJ141" s="56"/>
      <c r="JYK141" s="55"/>
      <c r="JYL141" s="56"/>
      <c r="JYM141" s="56"/>
      <c r="JYN141" s="56"/>
      <c r="JYO141" s="55"/>
      <c r="JYP141" s="56"/>
      <c r="JYQ141" s="56"/>
      <c r="JYR141" s="56"/>
      <c r="JYS141" s="55"/>
      <c r="JYT141" s="56"/>
      <c r="JYU141" s="56"/>
      <c r="JYV141" s="56"/>
      <c r="JYW141" s="55"/>
      <c r="JYX141" s="56"/>
      <c r="JYY141" s="56"/>
      <c r="JYZ141" s="56"/>
      <c r="JZA141" s="55"/>
      <c r="JZB141" s="56"/>
      <c r="JZC141" s="56"/>
      <c r="JZD141" s="56"/>
      <c r="JZE141" s="55"/>
      <c r="JZF141" s="56"/>
      <c r="JZG141" s="56"/>
      <c r="JZH141" s="56"/>
      <c r="JZI141" s="55"/>
      <c r="JZJ141" s="56"/>
      <c r="JZK141" s="56"/>
      <c r="JZL141" s="56"/>
      <c r="JZM141" s="55"/>
      <c r="JZN141" s="56"/>
      <c r="JZO141" s="56"/>
      <c r="JZP141" s="56"/>
      <c r="JZQ141" s="55"/>
      <c r="JZR141" s="56"/>
      <c r="JZS141" s="56"/>
      <c r="JZT141" s="56"/>
      <c r="JZU141" s="55"/>
      <c r="JZV141" s="56"/>
      <c r="JZW141" s="56"/>
      <c r="JZX141" s="56"/>
      <c r="JZY141" s="55"/>
      <c r="JZZ141" s="56"/>
      <c r="KAA141" s="56"/>
      <c r="KAB141" s="56"/>
      <c r="KAC141" s="55"/>
      <c r="KAD141" s="56"/>
      <c r="KAE141" s="56"/>
      <c r="KAF141" s="56"/>
      <c r="KAG141" s="55"/>
      <c r="KAH141" s="56"/>
      <c r="KAI141" s="56"/>
      <c r="KAJ141" s="56"/>
      <c r="KAK141" s="55"/>
      <c r="KAL141" s="56"/>
      <c r="KAM141" s="56"/>
      <c r="KAN141" s="56"/>
      <c r="KAO141" s="55"/>
      <c r="KAP141" s="56"/>
      <c r="KAQ141" s="56"/>
      <c r="KAR141" s="56"/>
      <c r="KAS141" s="55"/>
      <c r="KAT141" s="56"/>
      <c r="KAU141" s="56"/>
      <c r="KAV141" s="56"/>
      <c r="KAW141" s="55"/>
      <c r="KAX141" s="56"/>
      <c r="KAY141" s="56"/>
      <c r="KAZ141" s="56"/>
      <c r="KBA141" s="55"/>
      <c r="KBB141" s="56"/>
      <c r="KBC141" s="56"/>
      <c r="KBD141" s="56"/>
      <c r="KBE141" s="55"/>
      <c r="KBF141" s="56"/>
      <c r="KBG141" s="56"/>
      <c r="KBH141" s="56"/>
      <c r="KBI141" s="55"/>
      <c r="KBJ141" s="56"/>
      <c r="KBK141" s="56"/>
      <c r="KBL141" s="56"/>
      <c r="KBM141" s="55"/>
      <c r="KBN141" s="56"/>
      <c r="KBO141" s="56"/>
      <c r="KBP141" s="56"/>
      <c r="KBQ141" s="55"/>
      <c r="KBR141" s="56"/>
      <c r="KBS141" s="56"/>
      <c r="KBT141" s="56"/>
      <c r="KBU141" s="55"/>
      <c r="KBV141" s="56"/>
      <c r="KBW141" s="56"/>
      <c r="KBX141" s="56"/>
      <c r="KBY141" s="55"/>
      <c r="KBZ141" s="56"/>
      <c r="KCA141" s="56"/>
      <c r="KCB141" s="56"/>
      <c r="KCC141" s="55"/>
      <c r="KCD141" s="56"/>
      <c r="KCE141" s="56"/>
      <c r="KCF141" s="56"/>
      <c r="KCG141" s="55"/>
      <c r="KCH141" s="56"/>
      <c r="KCI141" s="56"/>
      <c r="KCJ141" s="56"/>
      <c r="KCK141" s="55"/>
      <c r="KCL141" s="56"/>
      <c r="KCM141" s="56"/>
      <c r="KCN141" s="56"/>
      <c r="KCO141" s="55"/>
      <c r="KCP141" s="56"/>
      <c r="KCQ141" s="56"/>
      <c r="KCR141" s="56"/>
      <c r="KCS141" s="55"/>
      <c r="KCT141" s="56"/>
      <c r="KCU141" s="56"/>
      <c r="KCV141" s="56"/>
      <c r="KCW141" s="55"/>
      <c r="KCX141" s="56"/>
      <c r="KCY141" s="56"/>
      <c r="KCZ141" s="56"/>
      <c r="KDA141" s="55"/>
      <c r="KDB141" s="56"/>
      <c r="KDC141" s="56"/>
      <c r="KDD141" s="56"/>
      <c r="KDE141" s="55"/>
      <c r="KDF141" s="56"/>
      <c r="KDG141" s="56"/>
      <c r="KDH141" s="56"/>
      <c r="KDI141" s="55"/>
      <c r="KDJ141" s="56"/>
      <c r="KDK141" s="56"/>
      <c r="KDL141" s="56"/>
      <c r="KDM141" s="55"/>
      <c r="KDN141" s="56"/>
      <c r="KDO141" s="56"/>
      <c r="KDP141" s="56"/>
      <c r="KDQ141" s="55"/>
      <c r="KDR141" s="56"/>
      <c r="KDS141" s="56"/>
      <c r="KDT141" s="56"/>
      <c r="KDU141" s="55"/>
      <c r="KDV141" s="56"/>
      <c r="KDW141" s="56"/>
      <c r="KDX141" s="56"/>
      <c r="KDY141" s="55"/>
      <c r="KDZ141" s="56"/>
      <c r="KEA141" s="56"/>
      <c r="KEB141" s="56"/>
      <c r="KEC141" s="55"/>
      <c r="KED141" s="56"/>
      <c r="KEE141" s="56"/>
      <c r="KEF141" s="56"/>
      <c r="KEG141" s="55"/>
      <c r="KEH141" s="56"/>
      <c r="KEI141" s="56"/>
      <c r="KEJ141" s="56"/>
      <c r="KEK141" s="55"/>
      <c r="KEL141" s="56"/>
      <c r="KEM141" s="56"/>
      <c r="KEN141" s="56"/>
      <c r="KEO141" s="55"/>
      <c r="KEP141" s="56"/>
      <c r="KEQ141" s="56"/>
      <c r="KER141" s="56"/>
      <c r="KES141" s="55"/>
      <c r="KET141" s="56"/>
      <c r="KEU141" s="56"/>
      <c r="KEV141" s="56"/>
      <c r="KEW141" s="55"/>
      <c r="KEX141" s="56"/>
      <c r="KEY141" s="56"/>
      <c r="KEZ141" s="56"/>
      <c r="KFA141" s="55"/>
      <c r="KFB141" s="56"/>
      <c r="KFC141" s="56"/>
      <c r="KFD141" s="56"/>
      <c r="KFE141" s="55"/>
      <c r="KFF141" s="56"/>
      <c r="KFG141" s="56"/>
      <c r="KFH141" s="56"/>
      <c r="KFI141" s="55"/>
      <c r="KFJ141" s="56"/>
      <c r="KFK141" s="56"/>
      <c r="KFL141" s="56"/>
      <c r="KFM141" s="55"/>
      <c r="KFN141" s="56"/>
      <c r="KFO141" s="56"/>
      <c r="KFP141" s="56"/>
      <c r="KFQ141" s="55"/>
      <c r="KFR141" s="56"/>
      <c r="KFS141" s="56"/>
      <c r="KFT141" s="56"/>
      <c r="KFU141" s="55"/>
      <c r="KFV141" s="56"/>
      <c r="KFW141" s="56"/>
      <c r="KFX141" s="56"/>
      <c r="KFY141" s="55"/>
      <c r="KFZ141" s="56"/>
      <c r="KGA141" s="56"/>
      <c r="KGB141" s="56"/>
      <c r="KGC141" s="55"/>
      <c r="KGD141" s="56"/>
      <c r="KGE141" s="56"/>
      <c r="KGF141" s="56"/>
      <c r="KGG141" s="55"/>
      <c r="KGH141" s="56"/>
      <c r="KGI141" s="56"/>
      <c r="KGJ141" s="56"/>
      <c r="KGK141" s="55"/>
      <c r="KGL141" s="56"/>
      <c r="KGM141" s="56"/>
      <c r="KGN141" s="56"/>
      <c r="KGO141" s="55"/>
      <c r="KGP141" s="56"/>
      <c r="KGQ141" s="56"/>
      <c r="KGR141" s="56"/>
      <c r="KGS141" s="55"/>
      <c r="KGT141" s="56"/>
      <c r="KGU141" s="56"/>
      <c r="KGV141" s="56"/>
      <c r="KGW141" s="55"/>
      <c r="KGX141" s="56"/>
      <c r="KGY141" s="56"/>
      <c r="KGZ141" s="56"/>
      <c r="KHA141" s="55"/>
      <c r="KHB141" s="56"/>
      <c r="KHC141" s="56"/>
      <c r="KHD141" s="56"/>
      <c r="KHE141" s="55"/>
      <c r="KHF141" s="56"/>
      <c r="KHG141" s="56"/>
      <c r="KHH141" s="56"/>
      <c r="KHI141" s="55"/>
      <c r="KHJ141" s="56"/>
      <c r="KHK141" s="56"/>
      <c r="KHL141" s="56"/>
      <c r="KHM141" s="55"/>
      <c r="KHN141" s="56"/>
      <c r="KHO141" s="56"/>
      <c r="KHP141" s="56"/>
      <c r="KHQ141" s="55"/>
      <c r="KHR141" s="56"/>
      <c r="KHS141" s="56"/>
      <c r="KHT141" s="56"/>
      <c r="KHU141" s="55"/>
      <c r="KHV141" s="56"/>
      <c r="KHW141" s="56"/>
      <c r="KHX141" s="56"/>
      <c r="KHY141" s="55"/>
      <c r="KHZ141" s="56"/>
      <c r="KIA141" s="56"/>
      <c r="KIB141" s="56"/>
      <c r="KIC141" s="55"/>
      <c r="KID141" s="56"/>
      <c r="KIE141" s="56"/>
      <c r="KIF141" s="56"/>
      <c r="KIG141" s="55"/>
      <c r="KIH141" s="56"/>
      <c r="KII141" s="56"/>
      <c r="KIJ141" s="56"/>
      <c r="KIK141" s="55"/>
      <c r="KIL141" s="56"/>
      <c r="KIM141" s="56"/>
      <c r="KIN141" s="56"/>
      <c r="KIO141" s="55"/>
      <c r="KIP141" s="56"/>
      <c r="KIQ141" s="56"/>
      <c r="KIR141" s="56"/>
      <c r="KIS141" s="55"/>
      <c r="KIT141" s="56"/>
      <c r="KIU141" s="56"/>
      <c r="KIV141" s="56"/>
      <c r="KIW141" s="55"/>
      <c r="KIX141" s="56"/>
      <c r="KIY141" s="56"/>
      <c r="KIZ141" s="56"/>
      <c r="KJA141" s="55"/>
      <c r="KJB141" s="56"/>
      <c r="KJC141" s="56"/>
      <c r="KJD141" s="56"/>
      <c r="KJE141" s="55"/>
      <c r="KJF141" s="56"/>
      <c r="KJG141" s="56"/>
      <c r="KJH141" s="56"/>
      <c r="KJI141" s="55"/>
      <c r="KJJ141" s="56"/>
      <c r="KJK141" s="56"/>
      <c r="KJL141" s="56"/>
      <c r="KJM141" s="55"/>
      <c r="KJN141" s="56"/>
      <c r="KJO141" s="56"/>
      <c r="KJP141" s="56"/>
      <c r="KJQ141" s="55"/>
      <c r="KJR141" s="56"/>
      <c r="KJS141" s="56"/>
      <c r="KJT141" s="56"/>
      <c r="KJU141" s="55"/>
      <c r="KJV141" s="56"/>
      <c r="KJW141" s="56"/>
      <c r="KJX141" s="56"/>
      <c r="KJY141" s="55"/>
      <c r="KJZ141" s="56"/>
      <c r="KKA141" s="56"/>
      <c r="KKB141" s="56"/>
      <c r="KKC141" s="55"/>
      <c r="KKD141" s="56"/>
      <c r="KKE141" s="56"/>
      <c r="KKF141" s="56"/>
      <c r="KKG141" s="55"/>
      <c r="KKH141" s="56"/>
      <c r="KKI141" s="56"/>
      <c r="KKJ141" s="56"/>
      <c r="KKK141" s="55"/>
      <c r="KKL141" s="56"/>
      <c r="KKM141" s="56"/>
      <c r="KKN141" s="56"/>
      <c r="KKO141" s="55"/>
      <c r="KKP141" s="56"/>
      <c r="KKQ141" s="56"/>
      <c r="KKR141" s="56"/>
      <c r="KKS141" s="55"/>
      <c r="KKT141" s="56"/>
      <c r="KKU141" s="56"/>
      <c r="KKV141" s="56"/>
      <c r="KKW141" s="55"/>
      <c r="KKX141" s="56"/>
      <c r="KKY141" s="56"/>
      <c r="KKZ141" s="56"/>
      <c r="KLA141" s="55"/>
      <c r="KLB141" s="56"/>
      <c r="KLC141" s="56"/>
      <c r="KLD141" s="56"/>
      <c r="KLE141" s="55"/>
      <c r="KLF141" s="56"/>
      <c r="KLG141" s="56"/>
      <c r="KLH141" s="56"/>
      <c r="KLI141" s="55"/>
      <c r="KLJ141" s="56"/>
      <c r="KLK141" s="56"/>
      <c r="KLL141" s="56"/>
      <c r="KLM141" s="55"/>
      <c r="KLN141" s="56"/>
      <c r="KLO141" s="56"/>
      <c r="KLP141" s="56"/>
      <c r="KLQ141" s="55"/>
      <c r="KLR141" s="56"/>
      <c r="KLS141" s="56"/>
      <c r="KLT141" s="56"/>
      <c r="KLU141" s="55"/>
      <c r="KLV141" s="56"/>
      <c r="KLW141" s="56"/>
      <c r="KLX141" s="56"/>
      <c r="KLY141" s="55"/>
      <c r="KLZ141" s="56"/>
      <c r="KMA141" s="56"/>
      <c r="KMB141" s="56"/>
      <c r="KMC141" s="55"/>
      <c r="KMD141" s="56"/>
      <c r="KME141" s="56"/>
      <c r="KMF141" s="56"/>
      <c r="KMG141" s="55"/>
      <c r="KMH141" s="56"/>
      <c r="KMI141" s="56"/>
      <c r="KMJ141" s="56"/>
      <c r="KMK141" s="55"/>
      <c r="KML141" s="56"/>
      <c r="KMM141" s="56"/>
      <c r="KMN141" s="56"/>
      <c r="KMO141" s="55"/>
      <c r="KMP141" s="56"/>
      <c r="KMQ141" s="56"/>
      <c r="KMR141" s="56"/>
      <c r="KMS141" s="55"/>
      <c r="KMT141" s="56"/>
      <c r="KMU141" s="56"/>
      <c r="KMV141" s="56"/>
      <c r="KMW141" s="55"/>
      <c r="KMX141" s="56"/>
      <c r="KMY141" s="56"/>
      <c r="KMZ141" s="56"/>
      <c r="KNA141" s="55"/>
      <c r="KNB141" s="56"/>
      <c r="KNC141" s="56"/>
      <c r="KND141" s="56"/>
      <c r="KNE141" s="55"/>
      <c r="KNF141" s="56"/>
      <c r="KNG141" s="56"/>
      <c r="KNH141" s="56"/>
      <c r="KNI141" s="55"/>
      <c r="KNJ141" s="56"/>
      <c r="KNK141" s="56"/>
      <c r="KNL141" s="56"/>
      <c r="KNM141" s="55"/>
      <c r="KNN141" s="56"/>
      <c r="KNO141" s="56"/>
      <c r="KNP141" s="56"/>
      <c r="KNQ141" s="55"/>
      <c r="KNR141" s="56"/>
      <c r="KNS141" s="56"/>
      <c r="KNT141" s="56"/>
      <c r="KNU141" s="55"/>
      <c r="KNV141" s="56"/>
      <c r="KNW141" s="56"/>
      <c r="KNX141" s="56"/>
      <c r="KNY141" s="55"/>
      <c r="KNZ141" s="56"/>
      <c r="KOA141" s="56"/>
      <c r="KOB141" s="56"/>
      <c r="KOC141" s="55"/>
      <c r="KOD141" s="56"/>
      <c r="KOE141" s="56"/>
      <c r="KOF141" s="56"/>
      <c r="KOG141" s="55"/>
      <c r="KOH141" s="56"/>
      <c r="KOI141" s="56"/>
      <c r="KOJ141" s="56"/>
      <c r="KOK141" s="55"/>
      <c r="KOL141" s="56"/>
      <c r="KOM141" s="56"/>
      <c r="KON141" s="56"/>
      <c r="KOO141" s="55"/>
      <c r="KOP141" s="56"/>
      <c r="KOQ141" s="56"/>
      <c r="KOR141" s="56"/>
      <c r="KOS141" s="55"/>
      <c r="KOT141" s="56"/>
      <c r="KOU141" s="56"/>
      <c r="KOV141" s="56"/>
      <c r="KOW141" s="55"/>
      <c r="KOX141" s="56"/>
      <c r="KOY141" s="56"/>
      <c r="KOZ141" s="56"/>
      <c r="KPA141" s="55"/>
      <c r="KPB141" s="56"/>
      <c r="KPC141" s="56"/>
      <c r="KPD141" s="56"/>
      <c r="KPE141" s="55"/>
      <c r="KPF141" s="56"/>
      <c r="KPG141" s="56"/>
      <c r="KPH141" s="56"/>
      <c r="KPI141" s="55"/>
      <c r="KPJ141" s="56"/>
      <c r="KPK141" s="56"/>
      <c r="KPL141" s="56"/>
      <c r="KPM141" s="55"/>
      <c r="KPN141" s="56"/>
      <c r="KPO141" s="56"/>
      <c r="KPP141" s="56"/>
      <c r="KPQ141" s="55"/>
      <c r="KPR141" s="56"/>
      <c r="KPS141" s="56"/>
      <c r="KPT141" s="56"/>
      <c r="KPU141" s="55"/>
      <c r="KPV141" s="56"/>
      <c r="KPW141" s="56"/>
      <c r="KPX141" s="56"/>
      <c r="KPY141" s="55"/>
      <c r="KPZ141" s="56"/>
      <c r="KQA141" s="56"/>
      <c r="KQB141" s="56"/>
      <c r="KQC141" s="55"/>
      <c r="KQD141" s="56"/>
      <c r="KQE141" s="56"/>
      <c r="KQF141" s="56"/>
      <c r="KQG141" s="55"/>
      <c r="KQH141" s="56"/>
      <c r="KQI141" s="56"/>
      <c r="KQJ141" s="56"/>
      <c r="KQK141" s="55"/>
      <c r="KQL141" s="56"/>
      <c r="KQM141" s="56"/>
      <c r="KQN141" s="56"/>
      <c r="KQO141" s="55"/>
      <c r="KQP141" s="56"/>
      <c r="KQQ141" s="56"/>
      <c r="KQR141" s="56"/>
      <c r="KQS141" s="55"/>
      <c r="KQT141" s="56"/>
      <c r="KQU141" s="56"/>
      <c r="KQV141" s="56"/>
      <c r="KQW141" s="55"/>
      <c r="KQX141" s="56"/>
      <c r="KQY141" s="56"/>
      <c r="KQZ141" s="56"/>
      <c r="KRA141" s="55"/>
      <c r="KRB141" s="56"/>
      <c r="KRC141" s="56"/>
      <c r="KRD141" s="56"/>
      <c r="KRE141" s="55"/>
      <c r="KRF141" s="56"/>
      <c r="KRG141" s="56"/>
      <c r="KRH141" s="56"/>
      <c r="KRI141" s="55"/>
      <c r="KRJ141" s="56"/>
      <c r="KRK141" s="56"/>
      <c r="KRL141" s="56"/>
      <c r="KRM141" s="55"/>
      <c r="KRN141" s="56"/>
      <c r="KRO141" s="56"/>
      <c r="KRP141" s="56"/>
      <c r="KRQ141" s="55"/>
      <c r="KRR141" s="56"/>
      <c r="KRS141" s="56"/>
      <c r="KRT141" s="56"/>
      <c r="KRU141" s="55"/>
      <c r="KRV141" s="56"/>
      <c r="KRW141" s="56"/>
      <c r="KRX141" s="56"/>
      <c r="KRY141" s="55"/>
      <c r="KRZ141" s="56"/>
      <c r="KSA141" s="56"/>
      <c r="KSB141" s="56"/>
      <c r="KSC141" s="55"/>
      <c r="KSD141" s="56"/>
      <c r="KSE141" s="56"/>
      <c r="KSF141" s="56"/>
      <c r="KSG141" s="55"/>
      <c r="KSH141" s="56"/>
      <c r="KSI141" s="56"/>
      <c r="KSJ141" s="56"/>
      <c r="KSK141" s="55"/>
      <c r="KSL141" s="56"/>
      <c r="KSM141" s="56"/>
      <c r="KSN141" s="56"/>
      <c r="KSO141" s="55"/>
      <c r="KSP141" s="56"/>
      <c r="KSQ141" s="56"/>
      <c r="KSR141" s="56"/>
      <c r="KSS141" s="55"/>
      <c r="KST141" s="56"/>
      <c r="KSU141" s="56"/>
      <c r="KSV141" s="56"/>
      <c r="KSW141" s="55"/>
      <c r="KSX141" s="56"/>
      <c r="KSY141" s="56"/>
      <c r="KSZ141" s="56"/>
      <c r="KTA141" s="55"/>
      <c r="KTB141" s="56"/>
      <c r="KTC141" s="56"/>
      <c r="KTD141" s="56"/>
      <c r="KTE141" s="55"/>
      <c r="KTF141" s="56"/>
      <c r="KTG141" s="56"/>
      <c r="KTH141" s="56"/>
      <c r="KTI141" s="55"/>
      <c r="KTJ141" s="56"/>
      <c r="KTK141" s="56"/>
      <c r="KTL141" s="56"/>
      <c r="KTM141" s="55"/>
      <c r="KTN141" s="56"/>
      <c r="KTO141" s="56"/>
      <c r="KTP141" s="56"/>
      <c r="KTQ141" s="55"/>
      <c r="KTR141" s="56"/>
      <c r="KTS141" s="56"/>
      <c r="KTT141" s="56"/>
      <c r="KTU141" s="55"/>
      <c r="KTV141" s="56"/>
      <c r="KTW141" s="56"/>
      <c r="KTX141" s="56"/>
      <c r="KTY141" s="55"/>
      <c r="KTZ141" s="56"/>
      <c r="KUA141" s="56"/>
      <c r="KUB141" s="56"/>
      <c r="KUC141" s="55"/>
      <c r="KUD141" s="56"/>
      <c r="KUE141" s="56"/>
      <c r="KUF141" s="56"/>
      <c r="KUG141" s="55"/>
      <c r="KUH141" s="56"/>
      <c r="KUI141" s="56"/>
      <c r="KUJ141" s="56"/>
      <c r="KUK141" s="55"/>
      <c r="KUL141" s="56"/>
      <c r="KUM141" s="56"/>
      <c r="KUN141" s="56"/>
      <c r="KUO141" s="55"/>
      <c r="KUP141" s="56"/>
      <c r="KUQ141" s="56"/>
      <c r="KUR141" s="56"/>
      <c r="KUS141" s="55"/>
      <c r="KUT141" s="56"/>
      <c r="KUU141" s="56"/>
      <c r="KUV141" s="56"/>
      <c r="KUW141" s="55"/>
      <c r="KUX141" s="56"/>
      <c r="KUY141" s="56"/>
      <c r="KUZ141" s="56"/>
      <c r="KVA141" s="55"/>
      <c r="KVB141" s="56"/>
      <c r="KVC141" s="56"/>
      <c r="KVD141" s="56"/>
      <c r="KVE141" s="55"/>
      <c r="KVF141" s="56"/>
      <c r="KVG141" s="56"/>
      <c r="KVH141" s="56"/>
      <c r="KVI141" s="55"/>
      <c r="KVJ141" s="56"/>
      <c r="KVK141" s="56"/>
      <c r="KVL141" s="56"/>
      <c r="KVM141" s="55"/>
      <c r="KVN141" s="56"/>
      <c r="KVO141" s="56"/>
      <c r="KVP141" s="56"/>
      <c r="KVQ141" s="55"/>
      <c r="KVR141" s="56"/>
      <c r="KVS141" s="56"/>
      <c r="KVT141" s="56"/>
      <c r="KVU141" s="55"/>
      <c r="KVV141" s="56"/>
      <c r="KVW141" s="56"/>
      <c r="KVX141" s="56"/>
      <c r="KVY141" s="55"/>
      <c r="KVZ141" s="56"/>
      <c r="KWA141" s="56"/>
      <c r="KWB141" s="56"/>
      <c r="KWC141" s="55"/>
      <c r="KWD141" s="56"/>
      <c r="KWE141" s="56"/>
      <c r="KWF141" s="56"/>
      <c r="KWG141" s="55"/>
      <c r="KWH141" s="56"/>
      <c r="KWI141" s="56"/>
      <c r="KWJ141" s="56"/>
      <c r="KWK141" s="55"/>
      <c r="KWL141" s="56"/>
      <c r="KWM141" s="56"/>
      <c r="KWN141" s="56"/>
      <c r="KWO141" s="55"/>
      <c r="KWP141" s="56"/>
      <c r="KWQ141" s="56"/>
      <c r="KWR141" s="56"/>
      <c r="KWS141" s="55"/>
      <c r="KWT141" s="56"/>
      <c r="KWU141" s="56"/>
      <c r="KWV141" s="56"/>
      <c r="KWW141" s="55"/>
      <c r="KWX141" s="56"/>
      <c r="KWY141" s="56"/>
      <c r="KWZ141" s="56"/>
      <c r="KXA141" s="55"/>
      <c r="KXB141" s="56"/>
      <c r="KXC141" s="56"/>
      <c r="KXD141" s="56"/>
      <c r="KXE141" s="55"/>
      <c r="KXF141" s="56"/>
      <c r="KXG141" s="56"/>
      <c r="KXH141" s="56"/>
      <c r="KXI141" s="55"/>
      <c r="KXJ141" s="56"/>
      <c r="KXK141" s="56"/>
      <c r="KXL141" s="56"/>
      <c r="KXM141" s="55"/>
      <c r="KXN141" s="56"/>
      <c r="KXO141" s="56"/>
      <c r="KXP141" s="56"/>
      <c r="KXQ141" s="55"/>
      <c r="KXR141" s="56"/>
      <c r="KXS141" s="56"/>
      <c r="KXT141" s="56"/>
      <c r="KXU141" s="55"/>
      <c r="KXV141" s="56"/>
      <c r="KXW141" s="56"/>
      <c r="KXX141" s="56"/>
      <c r="KXY141" s="55"/>
      <c r="KXZ141" s="56"/>
      <c r="KYA141" s="56"/>
      <c r="KYB141" s="56"/>
      <c r="KYC141" s="55"/>
      <c r="KYD141" s="56"/>
      <c r="KYE141" s="56"/>
      <c r="KYF141" s="56"/>
      <c r="KYG141" s="55"/>
      <c r="KYH141" s="56"/>
      <c r="KYI141" s="56"/>
      <c r="KYJ141" s="56"/>
      <c r="KYK141" s="55"/>
      <c r="KYL141" s="56"/>
      <c r="KYM141" s="56"/>
      <c r="KYN141" s="56"/>
      <c r="KYO141" s="55"/>
      <c r="KYP141" s="56"/>
      <c r="KYQ141" s="56"/>
      <c r="KYR141" s="56"/>
      <c r="KYS141" s="55"/>
      <c r="KYT141" s="56"/>
      <c r="KYU141" s="56"/>
      <c r="KYV141" s="56"/>
      <c r="KYW141" s="55"/>
      <c r="KYX141" s="56"/>
      <c r="KYY141" s="56"/>
      <c r="KYZ141" s="56"/>
      <c r="KZA141" s="55"/>
      <c r="KZB141" s="56"/>
      <c r="KZC141" s="56"/>
      <c r="KZD141" s="56"/>
      <c r="KZE141" s="55"/>
      <c r="KZF141" s="56"/>
      <c r="KZG141" s="56"/>
      <c r="KZH141" s="56"/>
      <c r="KZI141" s="55"/>
      <c r="KZJ141" s="56"/>
      <c r="KZK141" s="56"/>
      <c r="KZL141" s="56"/>
      <c r="KZM141" s="55"/>
      <c r="KZN141" s="56"/>
      <c r="KZO141" s="56"/>
      <c r="KZP141" s="56"/>
      <c r="KZQ141" s="55"/>
      <c r="KZR141" s="56"/>
      <c r="KZS141" s="56"/>
      <c r="KZT141" s="56"/>
      <c r="KZU141" s="55"/>
      <c r="KZV141" s="56"/>
      <c r="KZW141" s="56"/>
      <c r="KZX141" s="56"/>
      <c r="KZY141" s="55"/>
      <c r="KZZ141" s="56"/>
      <c r="LAA141" s="56"/>
      <c r="LAB141" s="56"/>
      <c r="LAC141" s="55"/>
      <c r="LAD141" s="56"/>
      <c r="LAE141" s="56"/>
      <c r="LAF141" s="56"/>
      <c r="LAG141" s="55"/>
      <c r="LAH141" s="56"/>
      <c r="LAI141" s="56"/>
      <c r="LAJ141" s="56"/>
      <c r="LAK141" s="55"/>
      <c r="LAL141" s="56"/>
      <c r="LAM141" s="56"/>
      <c r="LAN141" s="56"/>
      <c r="LAO141" s="55"/>
      <c r="LAP141" s="56"/>
      <c r="LAQ141" s="56"/>
      <c r="LAR141" s="56"/>
      <c r="LAS141" s="55"/>
      <c r="LAT141" s="56"/>
      <c r="LAU141" s="56"/>
      <c r="LAV141" s="56"/>
      <c r="LAW141" s="55"/>
      <c r="LAX141" s="56"/>
      <c r="LAY141" s="56"/>
      <c r="LAZ141" s="56"/>
      <c r="LBA141" s="55"/>
      <c r="LBB141" s="56"/>
      <c r="LBC141" s="56"/>
      <c r="LBD141" s="56"/>
      <c r="LBE141" s="55"/>
      <c r="LBF141" s="56"/>
      <c r="LBG141" s="56"/>
      <c r="LBH141" s="56"/>
      <c r="LBI141" s="55"/>
      <c r="LBJ141" s="56"/>
      <c r="LBK141" s="56"/>
      <c r="LBL141" s="56"/>
      <c r="LBM141" s="55"/>
      <c r="LBN141" s="56"/>
      <c r="LBO141" s="56"/>
      <c r="LBP141" s="56"/>
      <c r="LBQ141" s="55"/>
      <c r="LBR141" s="56"/>
      <c r="LBS141" s="56"/>
      <c r="LBT141" s="56"/>
      <c r="LBU141" s="55"/>
      <c r="LBV141" s="56"/>
      <c r="LBW141" s="56"/>
      <c r="LBX141" s="56"/>
      <c r="LBY141" s="55"/>
      <c r="LBZ141" s="56"/>
      <c r="LCA141" s="56"/>
      <c r="LCB141" s="56"/>
      <c r="LCC141" s="55"/>
      <c r="LCD141" s="56"/>
      <c r="LCE141" s="56"/>
      <c r="LCF141" s="56"/>
      <c r="LCG141" s="55"/>
      <c r="LCH141" s="56"/>
      <c r="LCI141" s="56"/>
      <c r="LCJ141" s="56"/>
      <c r="LCK141" s="55"/>
      <c r="LCL141" s="56"/>
      <c r="LCM141" s="56"/>
      <c r="LCN141" s="56"/>
      <c r="LCO141" s="55"/>
      <c r="LCP141" s="56"/>
      <c r="LCQ141" s="56"/>
      <c r="LCR141" s="56"/>
      <c r="LCS141" s="55"/>
      <c r="LCT141" s="56"/>
      <c r="LCU141" s="56"/>
      <c r="LCV141" s="56"/>
      <c r="LCW141" s="55"/>
      <c r="LCX141" s="56"/>
      <c r="LCY141" s="56"/>
      <c r="LCZ141" s="56"/>
      <c r="LDA141" s="55"/>
      <c r="LDB141" s="56"/>
      <c r="LDC141" s="56"/>
      <c r="LDD141" s="56"/>
      <c r="LDE141" s="55"/>
      <c r="LDF141" s="56"/>
      <c r="LDG141" s="56"/>
      <c r="LDH141" s="56"/>
      <c r="LDI141" s="55"/>
      <c r="LDJ141" s="56"/>
      <c r="LDK141" s="56"/>
      <c r="LDL141" s="56"/>
      <c r="LDM141" s="55"/>
      <c r="LDN141" s="56"/>
      <c r="LDO141" s="56"/>
      <c r="LDP141" s="56"/>
      <c r="LDQ141" s="55"/>
      <c r="LDR141" s="56"/>
      <c r="LDS141" s="56"/>
      <c r="LDT141" s="56"/>
      <c r="LDU141" s="55"/>
      <c r="LDV141" s="56"/>
      <c r="LDW141" s="56"/>
      <c r="LDX141" s="56"/>
      <c r="LDY141" s="55"/>
      <c r="LDZ141" s="56"/>
      <c r="LEA141" s="56"/>
      <c r="LEB141" s="56"/>
      <c r="LEC141" s="55"/>
      <c r="LED141" s="56"/>
      <c r="LEE141" s="56"/>
      <c r="LEF141" s="56"/>
      <c r="LEG141" s="55"/>
      <c r="LEH141" s="56"/>
      <c r="LEI141" s="56"/>
      <c r="LEJ141" s="56"/>
      <c r="LEK141" s="55"/>
      <c r="LEL141" s="56"/>
      <c r="LEM141" s="56"/>
      <c r="LEN141" s="56"/>
      <c r="LEO141" s="55"/>
      <c r="LEP141" s="56"/>
      <c r="LEQ141" s="56"/>
      <c r="LER141" s="56"/>
      <c r="LES141" s="55"/>
      <c r="LET141" s="56"/>
      <c r="LEU141" s="56"/>
      <c r="LEV141" s="56"/>
      <c r="LEW141" s="55"/>
      <c r="LEX141" s="56"/>
      <c r="LEY141" s="56"/>
      <c r="LEZ141" s="56"/>
      <c r="LFA141" s="55"/>
      <c r="LFB141" s="56"/>
      <c r="LFC141" s="56"/>
      <c r="LFD141" s="56"/>
      <c r="LFE141" s="55"/>
      <c r="LFF141" s="56"/>
      <c r="LFG141" s="56"/>
      <c r="LFH141" s="56"/>
      <c r="LFI141" s="55"/>
      <c r="LFJ141" s="56"/>
      <c r="LFK141" s="56"/>
      <c r="LFL141" s="56"/>
      <c r="LFM141" s="55"/>
      <c r="LFN141" s="56"/>
      <c r="LFO141" s="56"/>
      <c r="LFP141" s="56"/>
      <c r="LFQ141" s="55"/>
      <c r="LFR141" s="56"/>
      <c r="LFS141" s="56"/>
      <c r="LFT141" s="56"/>
      <c r="LFU141" s="55"/>
      <c r="LFV141" s="56"/>
      <c r="LFW141" s="56"/>
      <c r="LFX141" s="56"/>
      <c r="LFY141" s="55"/>
      <c r="LFZ141" s="56"/>
      <c r="LGA141" s="56"/>
      <c r="LGB141" s="56"/>
      <c r="LGC141" s="55"/>
      <c r="LGD141" s="56"/>
      <c r="LGE141" s="56"/>
      <c r="LGF141" s="56"/>
      <c r="LGG141" s="55"/>
      <c r="LGH141" s="56"/>
      <c r="LGI141" s="56"/>
      <c r="LGJ141" s="56"/>
      <c r="LGK141" s="55"/>
      <c r="LGL141" s="56"/>
      <c r="LGM141" s="56"/>
      <c r="LGN141" s="56"/>
      <c r="LGO141" s="55"/>
      <c r="LGP141" s="56"/>
      <c r="LGQ141" s="56"/>
      <c r="LGR141" s="56"/>
      <c r="LGS141" s="55"/>
      <c r="LGT141" s="56"/>
      <c r="LGU141" s="56"/>
      <c r="LGV141" s="56"/>
      <c r="LGW141" s="55"/>
      <c r="LGX141" s="56"/>
      <c r="LGY141" s="56"/>
      <c r="LGZ141" s="56"/>
      <c r="LHA141" s="55"/>
      <c r="LHB141" s="56"/>
      <c r="LHC141" s="56"/>
      <c r="LHD141" s="56"/>
      <c r="LHE141" s="55"/>
      <c r="LHF141" s="56"/>
      <c r="LHG141" s="56"/>
      <c r="LHH141" s="56"/>
      <c r="LHI141" s="55"/>
      <c r="LHJ141" s="56"/>
      <c r="LHK141" s="56"/>
      <c r="LHL141" s="56"/>
      <c r="LHM141" s="55"/>
      <c r="LHN141" s="56"/>
      <c r="LHO141" s="56"/>
      <c r="LHP141" s="56"/>
      <c r="LHQ141" s="55"/>
      <c r="LHR141" s="56"/>
      <c r="LHS141" s="56"/>
      <c r="LHT141" s="56"/>
      <c r="LHU141" s="55"/>
      <c r="LHV141" s="56"/>
      <c r="LHW141" s="56"/>
      <c r="LHX141" s="56"/>
      <c r="LHY141" s="55"/>
      <c r="LHZ141" s="56"/>
      <c r="LIA141" s="56"/>
      <c r="LIB141" s="56"/>
      <c r="LIC141" s="55"/>
      <c r="LID141" s="56"/>
      <c r="LIE141" s="56"/>
      <c r="LIF141" s="56"/>
      <c r="LIG141" s="55"/>
      <c r="LIH141" s="56"/>
      <c r="LII141" s="56"/>
      <c r="LIJ141" s="56"/>
      <c r="LIK141" s="55"/>
      <c r="LIL141" s="56"/>
      <c r="LIM141" s="56"/>
      <c r="LIN141" s="56"/>
      <c r="LIO141" s="55"/>
      <c r="LIP141" s="56"/>
      <c r="LIQ141" s="56"/>
      <c r="LIR141" s="56"/>
      <c r="LIS141" s="55"/>
      <c r="LIT141" s="56"/>
      <c r="LIU141" s="56"/>
      <c r="LIV141" s="56"/>
      <c r="LIW141" s="55"/>
      <c r="LIX141" s="56"/>
      <c r="LIY141" s="56"/>
      <c r="LIZ141" s="56"/>
      <c r="LJA141" s="55"/>
      <c r="LJB141" s="56"/>
      <c r="LJC141" s="56"/>
      <c r="LJD141" s="56"/>
      <c r="LJE141" s="55"/>
      <c r="LJF141" s="56"/>
      <c r="LJG141" s="56"/>
      <c r="LJH141" s="56"/>
      <c r="LJI141" s="55"/>
      <c r="LJJ141" s="56"/>
      <c r="LJK141" s="56"/>
      <c r="LJL141" s="56"/>
      <c r="LJM141" s="55"/>
      <c r="LJN141" s="56"/>
      <c r="LJO141" s="56"/>
      <c r="LJP141" s="56"/>
      <c r="LJQ141" s="55"/>
      <c r="LJR141" s="56"/>
      <c r="LJS141" s="56"/>
      <c r="LJT141" s="56"/>
      <c r="LJU141" s="55"/>
      <c r="LJV141" s="56"/>
      <c r="LJW141" s="56"/>
      <c r="LJX141" s="56"/>
      <c r="LJY141" s="55"/>
      <c r="LJZ141" s="56"/>
      <c r="LKA141" s="56"/>
      <c r="LKB141" s="56"/>
      <c r="LKC141" s="55"/>
      <c r="LKD141" s="56"/>
      <c r="LKE141" s="56"/>
      <c r="LKF141" s="56"/>
      <c r="LKG141" s="55"/>
      <c r="LKH141" s="56"/>
      <c r="LKI141" s="56"/>
      <c r="LKJ141" s="56"/>
      <c r="LKK141" s="55"/>
      <c r="LKL141" s="56"/>
      <c r="LKM141" s="56"/>
      <c r="LKN141" s="56"/>
      <c r="LKO141" s="55"/>
      <c r="LKP141" s="56"/>
      <c r="LKQ141" s="56"/>
      <c r="LKR141" s="56"/>
      <c r="LKS141" s="55"/>
      <c r="LKT141" s="56"/>
      <c r="LKU141" s="56"/>
      <c r="LKV141" s="56"/>
      <c r="LKW141" s="55"/>
      <c r="LKX141" s="56"/>
      <c r="LKY141" s="56"/>
      <c r="LKZ141" s="56"/>
      <c r="LLA141" s="55"/>
      <c r="LLB141" s="56"/>
      <c r="LLC141" s="56"/>
      <c r="LLD141" s="56"/>
      <c r="LLE141" s="55"/>
      <c r="LLF141" s="56"/>
      <c r="LLG141" s="56"/>
      <c r="LLH141" s="56"/>
      <c r="LLI141" s="55"/>
      <c r="LLJ141" s="56"/>
      <c r="LLK141" s="56"/>
      <c r="LLL141" s="56"/>
      <c r="LLM141" s="55"/>
      <c r="LLN141" s="56"/>
      <c r="LLO141" s="56"/>
      <c r="LLP141" s="56"/>
      <c r="LLQ141" s="55"/>
      <c r="LLR141" s="56"/>
      <c r="LLS141" s="56"/>
      <c r="LLT141" s="56"/>
      <c r="LLU141" s="55"/>
      <c r="LLV141" s="56"/>
      <c r="LLW141" s="56"/>
      <c r="LLX141" s="56"/>
      <c r="LLY141" s="55"/>
      <c r="LLZ141" s="56"/>
      <c r="LMA141" s="56"/>
      <c r="LMB141" s="56"/>
      <c r="LMC141" s="55"/>
      <c r="LMD141" s="56"/>
      <c r="LME141" s="56"/>
      <c r="LMF141" s="56"/>
      <c r="LMG141" s="55"/>
      <c r="LMH141" s="56"/>
      <c r="LMI141" s="56"/>
      <c r="LMJ141" s="56"/>
      <c r="LMK141" s="55"/>
      <c r="LML141" s="56"/>
      <c r="LMM141" s="56"/>
      <c r="LMN141" s="56"/>
      <c r="LMO141" s="55"/>
      <c r="LMP141" s="56"/>
      <c r="LMQ141" s="56"/>
      <c r="LMR141" s="56"/>
      <c r="LMS141" s="55"/>
      <c r="LMT141" s="56"/>
      <c r="LMU141" s="56"/>
      <c r="LMV141" s="56"/>
      <c r="LMW141" s="55"/>
      <c r="LMX141" s="56"/>
      <c r="LMY141" s="56"/>
      <c r="LMZ141" s="56"/>
      <c r="LNA141" s="55"/>
      <c r="LNB141" s="56"/>
      <c r="LNC141" s="56"/>
      <c r="LND141" s="56"/>
      <c r="LNE141" s="55"/>
      <c r="LNF141" s="56"/>
      <c r="LNG141" s="56"/>
      <c r="LNH141" s="56"/>
      <c r="LNI141" s="55"/>
      <c r="LNJ141" s="56"/>
      <c r="LNK141" s="56"/>
      <c r="LNL141" s="56"/>
      <c r="LNM141" s="55"/>
      <c r="LNN141" s="56"/>
      <c r="LNO141" s="56"/>
      <c r="LNP141" s="56"/>
      <c r="LNQ141" s="55"/>
      <c r="LNR141" s="56"/>
      <c r="LNS141" s="56"/>
      <c r="LNT141" s="56"/>
      <c r="LNU141" s="55"/>
      <c r="LNV141" s="56"/>
      <c r="LNW141" s="56"/>
      <c r="LNX141" s="56"/>
      <c r="LNY141" s="55"/>
      <c r="LNZ141" s="56"/>
      <c r="LOA141" s="56"/>
      <c r="LOB141" s="56"/>
      <c r="LOC141" s="55"/>
      <c r="LOD141" s="56"/>
      <c r="LOE141" s="56"/>
      <c r="LOF141" s="56"/>
      <c r="LOG141" s="55"/>
      <c r="LOH141" s="56"/>
      <c r="LOI141" s="56"/>
      <c r="LOJ141" s="56"/>
      <c r="LOK141" s="55"/>
      <c r="LOL141" s="56"/>
      <c r="LOM141" s="56"/>
      <c r="LON141" s="56"/>
      <c r="LOO141" s="55"/>
      <c r="LOP141" s="56"/>
      <c r="LOQ141" s="56"/>
      <c r="LOR141" s="56"/>
      <c r="LOS141" s="55"/>
      <c r="LOT141" s="56"/>
      <c r="LOU141" s="56"/>
      <c r="LOV141" s="56"/>
      <c r="LOW141" s="55"/>
      <c r="LOX141" s="56"/>
      <c r="LOY141" s="56"/>
      <c r="LOZ141" s="56"/>
      <c r="LPA141" s="55"/>
      <c r="LPB141" s="56"/>
      <c r="LPC141" s="56"/>
      <c r="LPD141" s="56"/>
      <c r="LPE141" s="55"/>
      <c r="LPF141" s="56"/>
      <c r="LPG141" s="56"/>
      <c r="LPH141" s="56"/>
      <c r="LPI141" s="55"/>
      <c r="LPJ141" s="56"/>
      <c r="LPK141" s="56"/>
      <c r="LPL141" s="56"/>
      <c r="LPM141" s="55"/>
      <c r="LPN141" s="56"/>
      <c r="LPO141" s="56"/>
      <c r="LPP141" s="56"/>
      <c r="LPQ141" s="55"/>
      <c r="LPR141" s="56"/>
      <c r="LPS141" s="56"/>
      <c r="LPT141" s="56"/>
      <c r="LPU141" s="55"/>
      <c r="LPV141" s="56"/>
      <c r="LPW141" s="56"/>
      <c r="LPX141" s="56"/>
      <c r="LPY141" s="55"/>
      <c r="LPZ141" s="56"/>
      <c r="LQA141" s="56"/>
      <c r="LQB141" s="56"/>
      <c r="LQC141" s="55"/>
      <c r="LQD141" s="56"/>
      <c r="LQE141" s="56"/>
      <c r="LQF141" s="56"/>
      <c r="LQG141" s="55"/>
      <c r="LQH141" s="56"/>
      <c r="LQI141" s="56"/>
      <c r="LQJ141" s="56"/>
      <c r="LQK141" s="55"/>
      <c r="LQL141" s="56"/>
      <c r="LQM141" s="56"/>
      <c r="LQN141" s="56"/>
      <c r="LQO141" s="55"/>
      <c r="LQP141" s="56"/>
      <c r="LQQ141" s="56"/>
      <c r="LQR141" s="56"/>
      <c r="LQS141" s="55"/>
      <c r="LQT141" s="56"/>
      <c r="LQU141" s="56"/>
      <c r="LQV141" s="56"/>
      <c r="LQW141" s="55"/>
      <c r="LQX141" s="56"/>
      <c r="LQY141" s="56"/>
      <c r="LQZ141" s="56"/>
      <c r="LRA141" s="55"/>
      <c r="LRB141" s="56"/>
      <c r="LRC141" s="56"/>
      <c r="LRD141" s="56"/>
      <c r="LRE141" s="55"/>
      <c r="LRF141" s="56"/>
      <c r="LRG141" s="56"/>
      <c r="LRH141" s="56"/>
      <c r="LRI141" s="55"/>
      <c r="LRJ141" s="56"/>
      <c r="LRK141" s="56"/>
      <c r="LRL141" s="56"/>
      <c r="LRM141" s="55"/>
      <c r="LRN141" s="56"/>
      <c r="LRO141" s="56"/>
      <c r="LRP141" s="56"/>
      <c r="LRQ141" s="55"/>
      <c r="LRR141" s="56"/>
      <c r="LRS141" s="56"/>
      <c r="LRT141" s="56"/>
      <c r="LRU141" s="55"/>
      <c r="LRV141" s="56"/>
      <c r="LRW141" s="56"/>
      <c r="LRX141" s="56"/>
      <c r="LRY141" s="55"/>
      <c r="LRZ141" s="56"/>
      <c r="LSA141" s="56"/>
      <c r="LSB141" s="56"/>
      <c r="LSC141" s="55"/>
      <c r="LSD141" s="56"/>
      <c r="LSE141" s="56"/>
      <c r="LSF141" s="56"/>
      <c r="LSG141" s="55"/>
      <c r="LSH141" s="56"/>
      <c r="LSI141" s="56"/>
      <c r="LSJ141" s="56"/>
      <c r="LSK141" s="55"/>
      <c r="LSL141" s="56"/>
      <c r="LSM141" s="56"/>
      <c r="LSN141" s="56"/>
      <c r="LSO141" s="55"/>
      <c r="LSP141" s="56"/>
      <c r="LSQ141" s="56"/>
      <c r="LSR141" s="56"/>
      <c r="LSS141" s="55"/>
      <c r="LST141" s="56"/>
      <c r="LSU141" s="56"/>
      <c r="LSV141" s="56"/>
      <c r="LSW141" s="55"/>
      <c r="LSX141" s="56"/>
      <c r="LSY141" s="56"/>
      <c r="LSZ141" s="56"/>
      <c r="LTA141" s="55"/>
      <c r="LTB141" s="56"/>
      <c r="LTC141" s="56"/>
      <c r="LTD141" s="56"/>
      <c r="LTE141" s="55"/>
      <c r="LTF141" s="56"/>
      <c r="LTG141" s="56"/>
      <c r="LTH141" s="56"/>
      <c r="LTI141" s="55"/>
      <c r="LTJ141" s="56"/>
      <c r="LTK141" s="56"/>
      <c r="LTL141" s="56"/>
      <c r="LTM141" s="55"/>
      <c r="LTN141" s="56"/>
      <c r="LTO141" s="56"/>
      <c r="LTP141" s="56"/>
      <c r="LTQ141" s="55"/>
      <c r="LTR141" s="56"/>
      <c r="LTS141" s="56"/>
      <c r="LTT141" s="56"/>
      <c r="LTU141" s="55"/>
      <c r="LTV141" s="56"/>
      <c r="LTW141" s="56"/>
      <c r="LTX141" s="56"/>
      <c r="LTY141" s="55"/>
      <c r="LTZ141" s="56"/>
      <c r="LUA141" s="56"/>
      <c r="LUB141" s="56"/>
      <c r="LUC141" s="55"/>
      <c r="LUD141" s="56"/>
      <c r="LUE141" s="56"/>
      <c r="LUF141" s="56"/>
      <c r="LUG141" s="55"/>
      <c r="LUH141" s="56"/>
      <c r="LUI141" s="56"/>
      <c r="LUJ141" s="56"/>
      <c r="LUK141" s="55"/>
      <c r="LUL141" s="56"/>
      <c r="LUM141" s="56"/>
      <c r="LUN141" s="56"/>
      <c r="LUO141" s="55"/>
      <c r="LUP141" s="56"/>
      <c r="LUQ141" s="56"/>
      <c r="LUR141" s="56"/>
      <c r="LUS141" s="55"/>
      <c r="LUT141" s="56"/>
      <c r="LUU141" s="56"/>
      <c r="LUV141" s="56"/>
      <c r="LUW141" s="55"/>
      <c r="LUX141" s="56"/>
      <c r="LUY141" s="56"/>
      <c r="LUZ141" s="56"/>
      <c r="LVA141" s="55"/>
      <c r="LVB141" s="56"/>
      <c r="LVC141" s="56"/>
      <c r="LVD141" s="56"/>
      <c r="LVE141" s="55"/>
      <c r="LVF141" s="56"/>
      <c r="LVG141" s="56"/>
      <c r="LVH141" s="56"/>
      <c r="LVI141" s="55"/>
      <c r="LVJ141" s="56"/>
      <c r="LVK141" s="56"/>
      <c r="LVL141" s="56"/>
      <c r="LVM141" s="55"/>
      <c r="LVN141" s="56"/>
      <c r="LVO141" s="56"/>
      <c r="LVP141" s="56"/>
      <c r="LVQ141" s="55"/>
      <c r="LVR141" s="56"/>
      <c r="LVS141" s="56"/>
      <c r="LVT141" s="56"/>
      <c r="LVU141" s="55"/>
      <c r="LVV141" s="56"/>
      <c r="LVW141" s="56"/>
      <c r="LVX141" s="56"/>
      <c r="LVY141" s="55"/>
      <c r="LVZ141" s="56"/>
      <c r="LWA141" s="56"/>
      <c r="LWB141" s="56"/>
      <c r="LWC141" s="55"/>
      <c r="LWD141" s="56"/>
      <c r="LWE141" s="56"/>
      <c r="LWF141" s="56"/>
      <c r="LWG141" s="55"/>
      <c r="LWH141" s="56"/>
      <c r="LWI141" s="56"/>
      <c r="LWJ141" s="56"/>
      <c r="LWK141" s="55"/>
      <c r="LWL141" s="56"/>
      <c r="LWM141" s="56"/>
      <c r="LWN141" s="56"/>
      <c r="LWO141" s="55"/>
      <c r="LWP141" s="56"/>
      <c r="LWQ141" s="56"/>
      <c r="LWR141" s="56"/>
      <c r="LWS141" s="55"/>
      <c r="LWT141" s="56"/>
      <c r="LWU141" s="56"/>
      <c r="LWV141" s="56"/>
      <c r="LWW141" s="55"/>
      <c r="LWX141" s="56"/>
      <c r="LWY141" s="56"/>
      <c r="LWZ141" s="56"/>
      <c r="LXA141" s="55"/>
      <c r="LXB141" s="56"/>
      <c r="LXC141" s="56"/>
      <c r="LXD141" s="56"/>
      <c r="LXE141" s="55"/>
      <c r="LXF141" s="56"/>
      <c r="LXG141" s="56"/>
      <c r="LXH141" s="56"/>
      <c r="LXI141" s="55"/>
      <c r="LXJ141" s="56"/>
      <c r="LXK141" s="56"/>
      <c r="LXL141" s="56"/>
      <c r="LXM141" s="55"/>
      <c r="LXN141" s="56"/>
      <c r="LXO141" s="56"/>
      <c r="LXP141" s="56"/>
      <c r="LXQ141" s="55"/>
      <c r="LXR141" s="56"/>
      <c r="LXS141" s="56"/>
      <c r="LXT141" s="56"/>
      <c r="LXU141" s="55"/>
      <c r="LXV141" s="56"/>
      <c r="LXW141" s="56"/>
      <c r="LXX141" s="56"/>
      <c r="LXY141" s="55"/>
      <c r="LXZ141" s="56"/>
      <c r="LYA141" s="56"/>
      <c r="LYB141" s="56"/>
      <c r="LYC141" s="55"/>
      <c r="LYD141" s="56"/>
      <c r="LYE141" s="56"/>
      <c r="LYF141" s="56"/>
      <c r="LYG141" s="55"/>
      <c r="LYH141" s="56"/>
      <c r="LYI141" s="56"/>
      <c r="LYJ141" s="56"/>
      <c r="LYK141" s="55"/>
      <c r="LYL141" s="56"/>
      <c r="LYM141" s="56"/>
      <c r="LYN141" s="56"/>
      <c r="LYO141" s="55"/>
      <c r="LYP141" s="56"/>
      <c r="LYQ141" s="56"/>
      <c r="LYR141" s="56"/>
      <c r="LYS141" s="55"/>
      <c r="LYT141" s="56"/>
      <c r="LYU141" s="56"/>
      <c r="LYV141" s="56"/>
      <c r="LYW141" s="55"/>
      <c r="LYX141" s="56"/>
      <c r="LYY141" s="56"/>
      <c r="LYZ141" s="56"/>
      <c r="LZA141" s="55"/>
      <c r="LZB141" s="56"/>
      <c r="LZC141" s="56"/>
      <c r="LZD141" s="56"/>
      <c r="LZE141" s="55"/>
      <c r="LZF141" s="56"/>
      <c r="LZG141" s="56"/>
      <c r="LZH141" s="56"/>
      <c r="LZI141" s="55"/>
      <c r="LZJ141" s="56"/>
      <c r="LZK141" s="56"/>
      <c r="LZL141" s="56"/>
      <c r="LZM141" s="55"/>
      <c r="LZN141" s="56"/>
      <c r="LZO141" s="56"/>
      <c r="LZP141" s="56"/>
      <c r="LZQ141" s="55"/>
      <c r="LZR141" s="56"/>
      <c r="LZS141" s="56"/>
      <c r="LZT141" s="56"/>
      <c r="LZU141" s="55"/>
      <c r="LZV141" s="56"/>
      <c r="LZW141" s="56"/>
      <c r="LZX141" s="56"/>
      <c r="LZY141" s="55"/>
      <c r="LZZ141" s="56"/>
      <c r="MAA141" s="56"/>
      <c r="MAB141" s="56"/>
      <c r="MAC141" s="55"/>
      <c r="MAD141" s="56"/>
      <c r="MAE141" s="56"/>
      <c r="MAF141" s="56"/>
      <c r="MAG141" s="55"/>
      <c r="MAH141" s="56"/>
      <c r="MAI141" s="56"/>
      <c r="MAJ141" s="56"/>
      <c r="MAK141" s="55"/>
      <c r="MAL141" s="56"/>
      <c r="MAM141" s="56"/>
      <c r="MAN141" s="56"/>
      <c r="MAO141" s="55"/>
      <c r="MAP141" s="56"/>
      <c r="MAQ141" s="56"/>
      <c r="MAR141" s="56"/>
      <c r="MAS141" s="55"/>
      <c r="MAT141" s="56"/>
      <c r="MAU141" s="56"/>
      <c r="MAV141" s="56"/>
      <c r="MAW141" s="55"/>
      <c r="MAX141" s="56"/>
      <c r="MAY141" s="56"/>
      <c r="MAZ141" s="56"/>
      <c r="MBA141" s="55"/>
      <c r="MBB141" s="56"/>
      <c r="MBC141" s="56"/>
      <c r="MBD141" s="56"/>
      <c r="MBE141" s="55"/>
      <c r="MBF141" s="56"/>
      <c r="MBG141" s="56"/>
      <c r="MBH141" s="56"/>
      <c r="MBI141" s="55"/>
      <c r="MBJ141" s="56"/>
      <c r="MBK141" s="56"/>
      <c r="MBL141" s="56"/>
      <c r="MBM141" s="55"/>
      <c r="MBN141" s="56"/>
      <c r="MBO141" s="56"/>
      <c r="MBP141" s="56"/>
      <c r="MBQ141" s="55"/>
      <c r="MBR141" s="56"/>
      <c r="MBS141" s="56"/>
      <c r="MBT141" s="56"/>
      <c r="MBU141" s="55"/>
      <c r="MBV141" s="56"/>
      <c r="MBW141" s="56"/>
      <c r="MBX141" s="56"/>
      <c r="MBY141" s="55"/>
      <c r="MBZ141" s="56"/>
      <c r="MCA141" s="56"/>
      <c r="MCB141" s="56"/>
      <c r="MCC141" s="55"/>
      <c r="MCD141" s="56"/>
      <c r="MCE141" s="56"/>
      <c r="MCF141" s="56"/>
      <c r="MCG141" s="55"/>
      <c r="MCH141" s="56"/>
      <c r="MCI141" s="56"/>
      <c r="MCJ141" s="56"/>
      <c r="MCK141" s="55"/>
      <c r="MCL141" s="56"/>
      <c r="MCM141" s="56"/>
      <c r="MCN141" s="56"/>
      <c r="MCO141" s="55"/>
      <c r="MCP141" s="56"/>
      <c r="MCQ141" s="56"/>
      <c r="MCR141" s="56"/>
      <c r="MCS141" s="55"/>
      <c r="MCT141" s="56"/>
      <c r="MCU141" s="56"/>
      <c r="MCV141" s="56"/>
      <c r="MCW141" s="55"/>
      <c r="MCX141" s="56"/>
      <c r="MCY141" s="56"/>
      <c r="MCZ141" s="56"/>
      <c r="MDA141" s="55"/>
      <c r="MDB141" s="56"/>
      <c r="MDC141" s="56"/>
      <c r="MDD141" s="56"/>
      <c r="MDE141" s="55"/>
      <c r="MDF141" s="56"/>
      <c r="MDG141" s="56"/>
      <c r="MDH141" s="56"/>
      <c r="MDI141" s="55"/>
      <c r="MDJ141" s="56"/>
      <c r="MDK141" s="56"/>
      <c r="MDL141" s="56"/>
      <c r="MDM141" s="55"/>
      <c r="MDN141" s="56"/>
      <c r="MDO141" s="56"/>
      <c r="MDP141" s="56"/>
      <c r="MDQ141" s="55"/>
      <c r="MDR141" s="56"/>
      <c r="MDS141" s="56"/>
      <c r="MDT141" s="56"/>
      <c r="MDU141" s="55"/>
      <c r="MDV141" s="56"/>
      <c r="MDW141" s="56"/>
      <c r="MDX141" s="56"/>
      <c r="MDY141" s="55"/>
      <c r="MDZ141" s="56"/>
      <c r="MEA141" s="56"/>
      <c r="MEB141" s="56"/>
      <c r="MEC141" s="55"/>
      <c r="MED141" s="56"/>
      <c r="MEE141" s="56"/>
      <c r="MEF141" s="56"/>
      <c r="MEG141" s="55"/>
      <c r="MEH141" s="56"/>
      <c r="MEI141" s="56"/>
      <c r="MEJ141" s="56"/>
      <c r="MEK141" s="55"/>
      <c r="MEL141" s="56"/>
      <c r="MEM141" s="56"/>
      <c r="MEN141" s="56"/>
      <c r="MEO141" s="55"/>
      <c r="MEP141" s="56"/>
      <c r="MEQ141" s="56"/>
      <c r="MER141" s="56"/>
      <c r="MES141" s="55"/>
      <c r="MET141" s="56"/>
      <c r="MEU141" s="56"/>
      <c r="MEV141" s="56"/>
      <c r="MEW141" s="55"/>
      <c r="MEX141" s="56"/>
      <c r="MEY141" s="56"/>
      <c r="MEZ141" s="56"/>
      <c r="MFA141" s="55"/>
      <c r="MFB141" s="56"/>
      <c r="MFC141" s="56"/>
      <c r="MFD141" s="56"/>
      <c r="MFE141" s="55"/>
      <c r="MFF141" s="56"/>
      <c r="MFG141" s="56"/>
      <c r="MFH141" s="56"/>
      <c r="MFI141" s="55"/>
      <c r="MFJ141" s="56"/>
      <c r="MFK141" s="56"/>
      <c r="MFL141" s="56"/>
      <c r="MFM141" s="55"/>
      <c r="MFN141" s="56"/>
      <c r="MFO141" s="56"/>
      <c r="MFP141" s="56"/>
      <c r="MFQ141" s="55"/>
      <c r="MFR141" s="56"/>
      <c r="MFS141" s="56"/>
      <c r="MFT141" s="56"/>
      <c r="MFU141" s="55"/>
      <c r="MFV141" s="56"/>
      <c r="MFW141" s="56"/>
      <c r="MFX141" s="56"/>
      <c r="MFY141" s="55"/>
      <c r="MFZ141" s="56"/>
      <c r="MGA141" s="56"/>
      <c r="MGB141" s="56"/>
      <c r="MGC141" s="55"/>
      <c r="MGD141" s="56"/>
      <c r="MGE141" s="56"/>
      <c r="MGF141" s="56"/>
      <c r="MGG141" s="55"/>
      <c r="MGH141" s="56"/>
      <c r="MGI141" s="56"/>
      <c r="MGJ141" s="56"/>
      <c r="MGK141" s="55"/>
      <c r="MGL141" s="56"/>
      <c r="MGM141" s="56"/>
      <c r="MGN141" s="56"/>
      <c r="MGO141" s="55"/>
      <c r="MGP141" s="56"/>
      <c r="MGQ141" s="56"/>
      <c r="MGR141" s="56"/>
      <c r="MGS141" s="55"/>
      <c r="MGT141" s="56"/>
      <c r="MGU141" s="56"/>
      <c r="MGV141" s="56"/>
      <c r="MGW141" s="55"/>
      <c r="MGX141" s="56"/>
      <c r="MGY141" s="56"/>
      <c r="MGZ141" s="56"/>
      <c r="MHA141" s="55"/>
      <c r="MHB141" s="56"/>
      <c r="MHC141" s="56"/>
      <c r="MHD141" s="56"/>
      <c r="MHE141" s="55"/>
      <c r="MHF141" s="56"/>
      <c r="MHG141" s="56"/>
      <c r="MHH141" s="56"/>
      <c r="MHI141" s="55"/>
      <c r="MHJ141" s="56"/>
      <c r="MHK141" s="56"/>
      <c r="MHL141" s="56"/>
      <c r="MHM141" s="55"/>
      <c r="MHN141" s="56"/>
      <c r="MHO141" s="56"/>
      <c r="MHP141" s="56"/>
      <c r="MHQ141" s="55"/>
      <c r="MHR141" s="56"/>
      <c r="MHS141" s="56"/>
      <c r="MHT141" s="56"/>
      <c r="MHU141" s="55"/>
      <c r="MHV141" s="56"/>
      <c r="MHW141" s="56"/>
      <c r="MHX141" s="56"/>
      <c r="MHY141" s="55"/>
      <c r="MHZ141" s="56"/>
      <c r="MIA141" s="56"/>
      <c r="MIB141" s="56"/>
      <c r="MIC141" s="55"/>
      <c r="MID141" s="56"/>
      <c r="MIE141" s="56"/>
      <c r="MIF141" s="56"/>
      <c r="MIG141" s="55"/>
      <c r="MIH141" s="56"/>
      <c r="MII141" s="56"/>
      <c r="MIJ141" s="56"/>
      <c r="MIK141" s="55"/>
      <c r="MIL141" s="56"/>
      <c r="MIM141" s="56"/>
      <c r="MIN141" s="56"/>
      <c r="MIO141" s="55"/>
      <c r="MIP141" s="56"/>
      <c r="MIQ141" s="56"/>
      <c r="MIR141" s="56"/>
      <c r="MIS141" s="55"/>
      <c r="MIT141" s="56"/>
      <c r="MIU141" s="56"/>
      <c r="MIV141" s="56"/>
      <c r="MIW141" s="55"/>
      <c r="MIX141" s="56"/>
      <c r="MIY141" s="56"/>
      <c r="MIZ141" s="56"/>
      <c r="MJA141" s="55"/>
      <c r="MJB141" s="56"/>
      <c r="MJC141" s="56"/>
      <c r="MJD141" s="56"/>
      <c r="MJE141" s="55"/>
      <c r="MJF141" s="56"/>
      <c r="MJG141" s="56"/>
      <c r="MJH141" s="56"/>
      <c r="MJI141" s="55"/>
      <c r="MJJ141" s="56"/>
      <c r="MJK141" s="56"/>
      <c r="MJL141" s="56"/>
      <c r="MJM141" s="55"/>
      <c r="MJN141" s="56"/>
      <c r="MJO141" s="56"/>
      <c r="MJP141" s="56"/>
      <c r="MJQ141" s="55"/>
      <c r="MJR141" s="56"/>
      <c r="MJS141" s="56"/>
      <c r="MJT141" s="56"/>
      <c r="MJU141" s="55"/>
      <c r="MJV141" s="56"/>
      <c r="MJW141" s="56"/>
      <c r="MJX141" s="56"/>
      <c r="MJY141" s="55"/>
      <c r="MJZ141" s="56"/>
      <c r="MKA141" s="56"/>
      <c r="MKB141" s="56"/>
      <c r="MKC141" s="55"/>
      <c r="MKD141" s="56"/>
      <c r="MKE141" s="56"/>
      <c r="MKF141" s="56"/>
      <c r="MKG141" s="55"/>
      <c r="MKH141" s="56"/>
      <c r="MKI141" s="56"/>
      <c r="MKJ141" s="56"/>
      <c r="MKK141" s="55"/>
      <c r="MKL141" s="56"/>
      <c r="MKM141" s="56"/>
      <c r="MKN141" s="56"/>
      <c r="MKO141" s="55"/>
      <c r="MKP141" s="56"/>
      <c r="MKQ141" s="56"/>
      <c r="MKR141" s="56"/>
      <c r="MKS141" s="55"/>
      <c r="MKT141" s="56"/>
      <c r="MKU141" s="56"/>
      <c r="MKV141" s="56"/>
      <c r="MKW141" s="55"/>
      <c r="MKX141" s="56"/>
      <c r="MKY141" s="56"/>
      <c r="MKZ141" s="56"/>
      <c r="MLA141" s="55"/>
      <c r="MLB141" s="56"/>
      <c r="MLC141" s="56"/>
      <c r="MLD141" s="56"/>
      <c r="MLE141" s="55"/>
      <c r="MLF141" s="56"/>
      <c r="MLG141" s="56"/>
      <c r="MLH141" s="56"/>
      <c r="MLI141" s="55"/>
      <c r="MLJ141" s="56"/>
      <c r="MLK141" s="56"/>
      <c r="MLL141" s="56"/>
      <c r="MLM141" s="55"/>
      <c r="MLN141" s="56"/>
      <c r="MLO141" s="56"/>
      <c r="MLP141" s="56"/>
      <c r="MLQ141" s="55"/>
      <c r="MLR141" s="56"/>
      <c r="MLS141" s="56"/>
      <c r="MLT141" s="56"/>
      <c r="MLU141" s="55"/>
      <c r="MLV141" s="56"/>
      <c r="MLW141" s="56"/>
      <c r="MLX141" s="56"/>
      <c r="MLY141" s="55"/>
      <c r="MLZ141" s="56"/>
      <c r="MMA141" s="56"/>
      <c r="MMB141" s="56"/>
      <c r="MMC141" s="55"/>
      <c r="MMD141" s="56"/>
      <c r="MME141" s="56"/>
      <c r="MMF141" s="56"/>
      <c r="MMG141" s="55"/>
      <c r="MMH141" s="56"/>
      <c r="MMI141" s="56"/>
      <c r="MMJ141" s="56"/>
      <c r="MMK141" s="55"/>
      <c r="MML141" s="56"/>
      <c r="MMM141" s="56"/>
      <c r="MMN141" s="56"/>
      <c r="MMO141" s="55"/>
      <c r="MMP141" s="56"/>
      <c r="MMQ141" s="56"/>
      <c r="MMR141" s="56"/>
      <c r="MMS141" s="55"/>
      <c r="MMT141" s="56"/>
      <c r="MMU141" s="56"/>
      <c r="MMV141" s="56"/>
      <c r="MMW141" s="55"/>
      <c r="MMX141" s="56"/>
      <c r="MMY141" s="56"/>
      <c r="MMZ141" s="56"/>
      <c r="MNA141" s="55"/>
      <c r="MNB141" s="56"/>
      <c r="MNC141" s="56"/>
      <c r="MND141" s="56"/>
      <c r="MNE141" s="55"/>
      <c r="MNF141" s="56"/>
      <c r="MNG141" s="56"/>
      <c r="MNH141" s="56"/>
      <c r="MNI141" s="55"/>
      <c r="MNJ141" s="56"/>
      <c r="MNK141" s="56"/>
      <c r="MNL141" s="56"/>
      <c r="MNM141" s="55"/>
      <c r="MNN141" s="56"/>
      <c r="MNO141" s="56"/>
      <c r="MNP141" s="56"/>
      <c r="MNQ141" s="55"/>
      <c r="MNR141" s="56"/>
      <c r="MNS141" s="56"/>
      <c r="MNT141" s="56"/>
      <c r="MNU141" s="55"/>
      <c r="MNV141" s="56"/>
      <c r="MNW141" s="56"/>
      <c r="MNX141" s="56"/>
      <c r="MNY141" s="55"/>
      <c r="MNZ141" s="56"/>
      <c r="MOA141" s="56"/>
      <c r="MOB141" s="56"/>
      <c r="MOC141" s="55"/>
      <c r="MOD141" s="56"/>
      <c r="MOE141" s="56"/>
      <c r="MOF141" s="56"/>
      <c r="MOG141" s="55"/>
      <c r="MOH141" s="56"/>
      <c r="MOI141" s="56"/>
      <c r="MOJ141" s="56"/>
      <c r="MOK141" s="55"/>
      <c r="MOL141" s="56"/>
      <c r="MOM141" s="56"/>
      <c r="MON141" s="56"/>
      <c r="MOO141" s="55"/>
      <c r="MOP141" s="56"/>
      <c r="MOQ141" s="56"/>
      <c r="MOR141" s="56"/>
      <c r="MOS141" s="55"/>
      <c r="MOT141" s="56"/>
      <c r="MOU141" s="56"/>
      <c r="MOV141" s="56"/>
      <c r="MOW141" s="55"/>
      <c r="MOX141" s="56"/>
      <c r="MOY141" s="56"/>
      <c r="MOZ141" s="56"/>
      <c r="MPA141" s="55"/>
      <c r="MPB141" s="56"/>
      <c r="MPC141" s="56"/>
      <c r="MPD141" s="56"/>
      <c r="MPE141" s="55"/>
      <c r="MPF141" s="56"/>
      <c r="MPG141" s="56"/>
      <c r="MPH141" s="56"/>
      <c r="MPI141" s="55"/>
      <c r="MPJ141" s="56"/>
      <c r="MPK141" s="56"/>
      <c r="MPL141" s="56"/>
      <c r="MPM141" s="55"/>
      <c r="MPN141" s="56"/>
      <c r="MPO141" s="56"/>
      <c r="MPP141" s="56"/>
      <c r="MPQ141" s="55"/>
      <c r="MPR141" s="56"/>
      <c r="MPS141" s="56"/>
      <c r="MPT141" s="56"/>
      <c r="MPU141" s="55"/>
      <c r="MPV141" s="56"/>
      <c r="MPW141" s="56"/>
      <c r="MPX141" s="56"/>
      <c r="MPY141" s="55"/>
      <c r="MPZ141" s="56"/>
      <c r="MQA141" s="56"/>
      <c r="MQB141" s="56"/>
      <c r="MQC141" s="55"/>
      <c r="MQD141" s="56"/>
      <c r="MQE141" s="56"/>
      <c r="MQF141" s="56"/>
      <c r="MQG141" s="55"/>
      <c r="MQH141" s="56"/>
      <c r="MQI141" s="56"/>
      <c r="MQJ141" s="56"/>
      <c r="MQK141" s="55"/>
      <c r="MQL141" s="56"/>
      <c r="MQM141" s="56"/>
      <c r="MQN141" s="56"/>
      <c r="MQO141" s="55"/>
      <c r="MQP141" s="56"/>
      <c r="MQQ141" s="56"/>
      <c r="MQR141" s="56"/>
      <c r="MQS141" s="55"/>
      <c r="MQT141" s="56"/>
      <c r="MQU141" s="56"/>
      <c r="MQV141" s="56"/>
      <c r="MQW141" s="55"/>
      <c r="MQX141" s="56"/>
      <c r="MQY141" s="56"/>
      <c r="MQZ141" s="56"/>
      <c r="MRA141" s="55"/>
      <c r="MRB141" s="56"/>
      <c r="MRC141" s="56"/>
      <c r="MRD141" s="56"/>
      <c r="MRE141" s="55"/>
      <c r="MRF141" s="56"/>
      <c r="MRG141" s="56"/>
      <c r="MRH141" s="56"/>
      <c r="MRI141" s="55"/>
      <c r="MRJ141" s="56"/>
      <c r="MRK141" s="56"/>
      <c r="MRL141" s="56"/>
      <c r="MRM141" s="55"/>
      <c r="MRN141" s="56"/>
      <c r="MRO141" s="56"/>
      <c r="MRP141" s="56"/>
      <c r="MRQ141" s="55"/>
      <c r="MRR141" s="56"/>
      <c r="MRS141" s="56"/>
      <c r="MRT141" s="56"/>
      <c r="MRU141" s="55"/>
      <c r="MRV141" s="56"/>
      <c r="MRW141" s="56"/>
      <c r="MRX141" s="56"/>
      <c r="MRY141" s="55"/>
      <c r="MRZ141" s="56"/>
      <c r="MSA141" s="56"/>
      <c r="MSB141" s="56"/>
      <c r="MSC141" s="55"/>
      <c r="MSD141" s="56"/>
      <c r="MSE141" s="56"/>
      <c r="MSF141" s="56"/>
      <c r="MSG141" s="55"/>
      <c r="MSH141" s="56"/>
      <c r="MSI141" s="56"/>
      <c r="MSJ141" s="56"/>
      <c r="MSK141" s="55"/>
      <c r="MSL141" s="56"/>
      <c r="MSM141" s="56"/>
      <c r="MSN141" s="56"/>
      <c r="MSO141" s="55"/>
      <c r="MSP141" s="56"/>
      <c r="MSQ141" s="56"/>
      <c r="MSR141" s="56"/>
      <c r="MSS141" s="55"/>
      <c r="MST141" s="56"/>
      <c r="MSU141" s="56"/>
      <c r="MSV141" s="56"/>
      <c r="MSW141" s="55"/>
      <c r="MSX141" s="56"/>
      <c r="MSY141" s="56"/>
      <c r="MSZ141" s="56"/>
      <c r="MTA141" s="55"/>
      <c r="MTB141" s="56"/>
      <c r="MTC141" s="56"/>
      <c r="MTD141" s="56"/>
      <c r="MTE141" s="55"/>
      <c r="MTF141" s="56"/>
      <c r="MTG141" s="56"/>
      <c r="MTH141" s="56"/>
      <c r="MTI141" s="55"/>
      <c r="MTJ141" s="56"/>
      <c r="MTK141" s="56"/>
      <c r="MTL141" s="56"/>
      <c r="MTM141" s="55"/>
      <c r="MTN141" s="56"/>
      <c r="MTO141" s="56"/>
      <c r="MTP141" s="56"/>
      <c r="MTQ141" s="55"/>
      <c r="MTR141" s="56"/>
      <c r="MTS141" s="56"/>
      <c r="MTT141" s="56"/>
      <c r="MTU141" s="55"/>
      <c r="MTV141" s="56"/>
      <c r="MTW141" s="56"/>
      <c r="MTX141" s="56"/>
      <c r="MTY141" s="55"/>
      <c r="MTZ141" s="56"/>
      <c r="MUA141" s="56"/>
      <c r="MUB141" s="56"/>
      <c r="MUC141" s="55"/>
      <c r="MUD141" s="56"/>
      <c r="MUE141" s="56"/>
      <c r="MUF141" s="56"/>
      <c r="MUG141" s="55"/>
      <c r="MUH141" s="56"/>
      <c r="MUI141" s="56"/>
      <c r="MUJ141" s="56"/>
      <c r="MUK141" s="55"/>
      <c r="MUL141" s="56"/>
      <c r="MUM141" s="56"/>
      <c r="MUN141" s="56"/>
      <c r="MUO141" s="55"/>
      <c r="MUP141" s="56"/>
      <c r="MUQ141" s="56"/>
      <c r="MUR141" s="56"/>
      <c r="MUS141" s="55"/>
      <c r="MUT141" s="56"/>
      <c r="MUU141" s="56"/>
      <c r="MUV141" s="56"/>
      <c r="MUW141" s="55"/>
      <c r="MUX141" s="56"/>
      <c r="MUY141" s="56"/>
      <c r="MUZ141" s="56"/>
      <c r="MVA141" s="55"/>
      <c r="MVB141" s="56"/>
      <c r="MVC141" s="56"/>
      <c r="MVD141" s="56"/>
      <c r="MVE141" s="55"/>
      <c r="MVF141" s="56"/>
      <c r="MVG141" s="56"/>
      <c r="MVH141" s="56"/>
      <c r="MVI141" s="55"/>
      <c r="MVJ141" s="56"/>
      <c r="MVK141" s="56"/>
      <c r="MVL141" s="56"/>
      <c r="MVM141" s="55"/>
      <c r="MVN141" s="56"/>
      <c r="MVO141" s="56"/>
      <c r="MVP141" s="56"/>
      <c r="MVQ141" s="55"/>
      <c r="MVR141" s="56"/>
      <c r="MVS141" s="56"/>
      <c r="MVT141" s="56"/>
      <c r="MVU141" s="55"/>
      <c r="MVV141" s="56"/>
      <c r="MVW141" s="56"/>
      <c r="MVX141" s="56"/>
      <c r="MVY141" s="55"/>
      <c r="MVZ141" s="56"/>
      <c r="MWA141" s="56"/>
      <c r="MWB141" s="56"/>
      <c r="MWC141" s="55"/>
      <c r="MWD141" s="56"/>
      <c r="MWE141" s="56"/>
      <c r="MWF141" s="56"/>
      <c r="MWG141" s="55"/>
      <c r="MWH141" s="56"/>
      <c r="MWI141" s="56"/>
      <c r="MWJ141" s="56"/>
      <c r="MWK141" s="55"/>
      <c r="MWL141" s="56"/>
      <c r="MWM141" s="56"/>
      <c r="MWN141" s="56"/>
      <c r="MWO141" s="55"/>
      <c r="MWP141" s="56"/>
      <c r="MWQ141" s="56"/>
      <c r="MWR141" s="56"/>
      <c r="MWS141" s="55"/>
      <c r="MWT141" s="56"/>
      <c r="MWU141" s="56"/>
      <c r="MWV141" s="56"/>
      <c r="MWW141" s="55"/>
      <c r="MWX141" s="56"/>
      <c r="MWY141" s="56"/>
      <c r="MWZ141" s="56"/>
      <c r="MXA141" s="55"/>
      <c r="MXB141" s="56"/>
      <c r="MXC141" s="56"/>
      <c r="MXD141" s="56"/>
      <c r="MXE141" s="55"/>
      <c r="MXF141" s="56"/>
      <c r="MXG141" s="56"/>
      <c r="MXH141" s="56"/>
      <c r="MXI141" s="55"/>
      <c r="MXJ141" s="56"/>
      <c r="MXK141" s="56"/>
      <c r="MXL141" s="56"/>
      <c r="MXM141" s="55"/>
      <c r="MXN141" s="56"/>
      <c r="MXO141" s="56"/>
      <c r="MXP141" s="56"/>
      <c r="MXQ141" s="55"/>
      <c r="MXR141" s="56"/>
      <c r="MXS141" s="56"/>
      <c r="MXT141" s="56"/>
      <c r="MXU141" s="55"/>
      <c r="MXV141" s="56"/>
      <c r="MXW141" s="56"/>
      <c r="MXX141" s="56"/>
      <c r="MXY141" s="55"/>
      <c r="MXZ141" s="56"/>
      <c r="MYA141" s="56"/>
      <c r="MYB141" s="56"/>
      <c r="MYC141" s="55"/>
      <c r="MYD141" s="56"/>
      <c r="MYE141" s="56"/>
      <c r="MYF141" s="56"/>
      <c r="MYG141" s="55"/>
      <c r="MYH141" s="56"/>
      <c r="MYI141" s="56"/>
      <c r="MYJ141" s="56"/>
      <c r="MYK141" s="55"/>
      <c r="MYL141" s="56"/>
      <c r="MYM141" s="56"/>
      <c r="MYN141" s="56"/>
      <c r="MYO141" s="55"/>
      <c r="MYP141" s="56"/>
      <c r="MYQ141" s="56"/>
      <c r="MYR141" s="56"/>
      <c r="MYS141" s="55"/>
      <c r="MYT141" s="56"/>
      <c r="MYU141" s="56"/>
      <c r="MYV141" s="56"/>
      <c r="MYW141" s="55"/>
      <c r="MYX141" s="56"/>
      <c r="MYY141" s="56"/>
      <c r="MYZ141" s="56"/>
      <c r="MZA141" s="55"/>
      <c r="MZB141" s="56"/>
      <c r="MZC141" s="56"/>
      <c r="MZD141" s="56"/>
      <c r="MZE141" s="55"/>
      <c r="MZF141" s="56"/>
      <c r="MZG141" s="56"/>
      <c r="MZH141" s="56"/>
      <c r="MZI141" s="55"/>
      <c r="MZJ141" s="56"/>
      <c r="MZK141" s="56"/>
      <c r="MZL141" s="56"/>
      <c r="MZM141" s="55"/>
      <c r="MZN141" s="56"/>
      <c r="MZO141" s="56"/>
      <c r="MZP141" s="56"/>
      <c r="MZQ141" s="55"/>
      <c r="MZR141" s="56"/>
      <c r="MZS141" s="56"/>
      <c r="MZT141" s="56"/>
      <c r="MZU141" s="55"/>
      <c r="MZV141" s="56"/>
      <c r="MZW141" s="56"/>
      <c r="MZX141" s="56"/>
      <c r="MZY141" s="55"/>
      <c r="MZZ141" s="56"/>
      <c r="NAA141" s="56"/>
      <c r="NAB141" s="56"/>
      <c r="NAC141" s="55"/>
      <c r="NAD141" s="56"/>
      <c r="NAE141" s="56"/>
      <c r="NAF141" s="56"/>
      <c r="NAG141" s="55"/>
      <c r="NAH141" s="56"/>
      <c r="NAI141" s="56"/>
      <c r="NAJ141" s="56"/>
      <c r="NAK141" s="55"/>
      <c r="NAL141" s="56"/>
      <c r="NAM141" s="56"/>
      <c r="NAN141" s="56"/>
      <c r="NAO141" s="55"/>
      <c r="NAP141" s="56"/>
      <c r="NAQ141" s="56"/>
      <c r="NAR141" s="56"/>
      <c r="NAS141" s="55"/>
      <c r="NAT141" s="56"/>
      <c r="NAU141" s="56"/>
      <c r="NAV141" s="56"/>
      <c r="NAW141" s="55"/>
      <c r="NAX141" s="56"/>
      <c r="NAY141" s="56"/>
      <c r="NAZ141" s="56"/>
      <c r="NBA141" s="55"/>
      <c r="NBB141" s="56"/>
      <c r="NBC141" s="56"/>
      <c r="NBD141" s="56"/>
      <c r="NBE141" s="55"/>
      <c r="NBF141" s="56"/>
      <c r="NBG141" s="56"/>
      <c r="NBH141" s="56"/>
      <c r="NBI141" s="55"/>
      <c r="NBJ141" s="56"/>
      <c r="NBK141" s="56"/>
      <c r="NBL141" s="56"/>
      <c r="NBM141" s="55"/>
      <c r="NBN141" s="56"/>
      <c r="NBO141" s="56"/>
      <c r="NBP141" s="56"/>
      <c r="NBQ141" s="55"/>
      <c r="NBR141" s="56"/>
      <c r="NBS141" s="56"/>
      <c r="NBT141" s="56"/>
      <c r="NBU141" s="55"/>
      <c r="NBV141" s="56"/>
      <c r="NBW141" s="56"/>
      <c r="NBX141" s="56"/>
      <c r="NBY141" s="55"/>
      <c r="NBZ141" s="56"/>
      <c r="NCA141" s="56"/>
      <c r="NCB141" s="56"/>
      <c r="NCC141" s="55"/>
      <c r="NCD141" s="56"/>
      <c r="NCE141" s="56"/>
      <c r="NCF141" s="56"/>
      <c r="NCG141" s="55"/>
      <c r="NCH141" s="56"/>
      <c r="NCI141" s="56"/>
      <c r="NCJ141" s="56"/>
      <c r="NCK141" s="55"/>
      <c r="NCL141" s="56"/>
      <c r="NCM141" s="56"/>
      <c r="NCN141" s="56"/>
      <c r="NCO141" s="55"/>
      <c r="NCP141" s="56"/>
      <c r="NCQ141" s="56"/>
      <c r="NCR141" s="56"/>
      <c r="NCS141" s="55"/>
      <c r="NCT141" s="56"/>
      <c r="NCU141" s="56"/>
      <c r="NCV141" s="56"/>
      <c r="NCW141" s="55"/>
      <c r="NCX141" s="56"/>
      <c r="NCY141" s="56"/>
      <c r="NCZ141" s="56"/>
      <c r="NDA141" s="55"/>
      <c r="NDB141" s="56"/>
      <c r="NDC141" s="56"/>
      <c r="NDD141" s="56"/>
      <c r="NDE141" s="55"/>
      <c r="NDF141" s="56"/>
      <c r="NDG141" s="56"/>
      <c r="NDH141" s="56"/>
      <c r="NDI141" s="55"/>
      <c r="NDJ141" s="56"/>
      <c r="NDK141" s="56"/>
      <c r="NDL141" s="56"/>
      <c r="NDM141" s="55"/>
      <c r="NDN141" s="56"/>
      <c r="NDO141" s="56"/>
      <c r="NDP141" s="56"/>
      <c r="NDQ141" s="55"/>
      <c r="NDR141" s="56"/>
      <c r="NDS141" s="56"/>
      <c r="NDT141" s="56"/>
      <c r="NDU141" s="55"/>
      <c r="NDV141" s="56"/>
      <c r="NDW141" s="56"/>
      <c r="NDX141" s="56"/>
      <c r="NDY141" s="55"/>
      <c r="NDZ141" s="56"/>
      <c r="NEA141" s="56"/>
      <c r="NEB141" s="56"/>
      <c r="NEC141" s="55"/>
      <c r="NED141" s="56"/>
      <c r="NEE141" s="56"/>
      <c r="NEF141" s="56"/>
      <c r="NEG141" s="55"/>
      <c r="NEH141" s="56"/>
      <c r="NEI141" s="56"/>
      <c r="NEJ141" s="56"/>
      <c r="NEK141" s="55"/>
      <c r="NEL141" s="56"/>
      <c r="NEM141" s="56"/>
      <c r="NEN141" s="56"/>
      <c r="NEO141" s="55"/>
      <c r="NEP141" s="56"/>
      <c r="NEQ141" s="56"/>
      <c r="NER141" s="56"/>
      <c r="NES141" s="55"/>
      <c r="NET141" s="56"/>
      <c r="NEU141" s="56"/>
      <c r="NEV141" s="56"/>
      <c r="NEW141" s="55"/>
      <c r="NEX141" s="56"/>
      <c r="NEY141" s="56"/>
      <c r="NEZ141" s="56"/>
      <c r="NFA141" s="55"/>
      <c r="NFB141" s="56"/>
      <c r="NFC141" s="56"/>
      <c r="NFD141" s="56"/>
      <c r="NFE141" s="55"/>
      <c r="NFF141" s="56"/>
      <c r="NFG141" s="56"/>
      <c r="NFH141" s="56"/>
      <c r="NFI141" s="55"/>
      <c r="NFJ141" s="56"/>
      <c r="NFK141" s="56"/>
      <c r="NFL141" s="56"/>
      <c r="NFM141" s="55"/>
      <c r="NFN141" s="56"/>
      <c r="NFO141" s="56"/>
      <c r="NFP141" s="56"/>
      <c r="NFQ141" s="55"/>
      <c r="NFR141" s="56"/>
      <c r="NFS141" s="56"/>
      <c r="NFT141" s="56"/>
      <c r="NFU141" s="55"/>
      <c r="NFV141" s="56"/>
      <c r="NFW141" s="56"/>
      <c r="NFX141" s="56"/>
      <c r="NFY141" s="55"/>
      <c r="NFZ141" s="56"/>
      <c r="NGA141" s="56"/>
      <c r="NGB141" s="56"/>
      <c r="NGC141" s="55"/>
      <c r="NGD141" s="56"/>
      <c r="NGE141" s="56"/>
      <c r="NGF141" s="56"/>
      <c r="NGG141" s="55"/>
      <c r="NGH141" s="56"/>
      <c r="NGI141" s="56"/>
      <c r="NGJ141" s="56"/>
      <c r="NGK141" s="55"/>
      <c r="NGL141" s="56"/>
      <c r="NGM141" s="56"/>
      <c r="NGN141" s="56"/>
      <c r="NGO141" s="55"/>
      <c r="NGP141" s="56"/>
      <c r="NGQ141" s="56"/>
      <c r="NGR141" s="56"/>
      <c r="NGS141" s="55"/>
      <c r="NGT141" s="56"/>
      <c r="NGU141" s="56"/>
      <c r="NGV141" s="56"/>
      <c r="NGW141" s="55"/>
      <c r="NGX141" s="56"/>
      <c r="NGY141" s="56"/>
      <c r="NGZ141" s="56"/>
      <c r="NHA141" s="55"/>
      <c r="NHB141" s="56"/>
      <c r="NHC141" s="56"/>
      <c r="NHD141" s="56"/>
      <c r="NHE141" s="55"/>
      <c r="NHF141" s="56"/>
      <c r="NHG141" s="56"/>
      <c r="NHH141" s="56"/>
      <c r="NHI141" s="55"/>
      <c r="NHJ141" s="56"/>
      <c r="NHK141" s="56"/>
      <c r="NHL141" s="56"/>
      <c r="NHM141" s="55"/>
      <c r="NHN141" s="56"/>
      <c r="NHO141" s="56"/>
      <c r="NHP141" s="56"/>
      <c r="NHQ141" s="55"/>
      <c r="NHR141" s="56"/>
      <c r="NHS141" s="56"/>
      <c r="NHT141" s="56"/>
      <c r="NHU141" s="55"/>
      <c r="NHV141" s="56"/>
      <c r="NHW141" s="56"/>
      <c r="NHX141" s="56"/>
      <c r="NHY141" s="55"/>
      <c r="NHZ141" s="56"/>
      <c r="NIA141" s="56"/>
      <c r="NIB141" s="56"/>
      <c r="NIC141" s="55"/>
      <c r="NID141" s="56"/>
      <c r="NIE141" s="56"/>
      <c r="NIF141" s="56"/>
      <c r="NIG141" s="55"/>
      <c r="NIH141" s="56"/>
      <c r="NII141" s="56"/>
      <c r="NIJ141" s="56"/>
      <c r="NIK141" s="55"/>
      <c r="NIL141" s="56"/>
      <c r="NIM141" s="56"/>
      <c r="NIN141" s="56"/>
      <c r="NIO141" s="55"/>
      <c r="NIP141" s="56"/>
      <c r="NIQ141" s="56"/>
      <c r="NIR141" s="56"/>
      <c r="NIS141" s="55"/>
      <c r="NIT141" s="56"/>
      <c r="NIU141" s="56"/>
      <c r="NIV141" s="56"/>
      <c r="NIW141" s="55"/>
      <c r="NIX141" s="56"/>
      <c r="NIY141" s="56"/>
      <c r="NIZ141" s="56"/>
      <c r="NJA141" s="55"/>
      <c r="NJB141" s="56"/>
      <c r="NJC141" s="56"/>
      <c r="NJD141" s="56"/>
      <c r="NJE141" s="55"/>
      <c r="NJF141" s="56"/>
      <c r="NJG141" s="56"/>
      <c r="NJH141" s="56"/>
      <c r="NJI141" s="55"/>
      <c r="NJJ141" s="56"/>
      <c r="NJK141" s="56"/>
      <c r="NJL141" s="56"/>
      <c r="NJM141" s="55"/>
      <c r="NJN141" s="56"/>
      <c r="NJO141" s="56"/>
      <c r="NJP141" s="56"/>
      <c r="NJQ141" s="55"/>
      <c r="NJR141" s="56"/>
      <c r="NJS141" s="56"/>
      <c r="NJT141" s="56"/>
      <c r="NJU141" s="55"/>
      <c r="NJV141" s="56"/>
      <c r="NJW141" s="56"/>
      <c r="NJX141" s="56"/>
      <c r="NJY141" s="55"/>
      <c r="NJZ141" s="56"/>
      <c r="NKA141" s="56"/>
      <c r="NKB141" s="56"/>
      <c r="NKC141" s="55"/>
      <c r="NKD141" s="56"/>
      <c r="NKE141" s="56"/>
      <c r="NKF141" s="56"/>
      <c r="NKG141" s="55"/>
      <c r="NKH141" s="56"/>
      <c r="NKI141" s="56"/>
      <c r="NKJ141" s="56"/>
      <c r="NKK141" s="55"/>
      <c r="NKL141" s="56"/>
      <c r="NKM141" s="56"/>
      <c r="NKN141" s="56"/>
      <c r="NKO141" s="55"/>
      <c r="NKP141" s="56"/>
      <c r="NKQ141" s="56"/>
      <c r="NKR141" s="56"/>
      <c r="NKS141" s="55"/>
      <c r="NKT141" s="56"/>
      <c r="NKU141" s="56"/>
      <c r="NKV141" s="56"/>
      <c r="NKW141" s="55"/>
      <c r="NKX141" s="56"/>
      <c r="NKY141" s="56"/>
      <c r="NKZ141" s="56"/>
      <c r="NLA141" s="55"/>
      <c r="NLB141" s="56"/>
      <c r="NLC141" s="56"/>
      <c r="NLD141" s="56"/>
      <c r="NLE141" s="55"/>
      <c r="NLF141" s="56"/>
      <c r="NLG141" s="56"/>
      <c r="NLH141" s="56"/>
      <c r="NLI141" s="55"/>
      <c r="NLJ141" s="56"/>
      <c r="NLK141" s="56"/>
      <c r="NLL141" s="56"/>
      <c r="NLM141" s="55"/>
      <c r="NLN141" s="56"/>
      <c r="NLO141" s="56"/>
      <c r="NLP141" s="56"/>
      <c r="NLQ141" s="55"/>
      <c r="NLR141" s="56"/>
      <c r="NLS141" s="56"/>
      <c r="NLT141" s="56"/>
      <c r="NLU141" s="55"/>
      <c r="NLV141" s="56"/>
      <c r="NLW141" s="56"/>
      <c r="NLX141" s="56"/>
      <c r="NLY141" s="55"/>
      <c r="NLZ141" s="56"/>
      <c r="NMA141" s="56"/>
      <c r="NMB141" s="56"/>
      <c r="NMC141" s="55"/>
      <c r="NMD141" s="56"/>
      <c r="NME141" s="56"/>
      <c r="NMF141" s="56"/>
      <c r="NMG141" s="55"/>
      <c r="NMH141" s="56"/>
      <c r="NMI141" s="56"/>
      <c r="NMJ141" s="56"/>
      <c r="NMK141" s="55"/>
      <c r="NML141" s="56"/>
      <c r="NMM141" s="56"/>
      <c r="NMN141" s="56"/>
      <c r="NMO141" s="55"/>
      <c r="NMP141" s="56"/>
      <c r="NMQ141" s="56"/>
      <c r="NMR141" s="56"/>
      <c r="NMS141" s="55"/>
      <c r="NMT141" s="56"/>
      <c r="NMU141" s="56"/>
      <c r="NMV141" s="56"/>
      <c r="NMW141" s="55"/>
      <c r="NMX141" s="56"/>
      <c r="NMY141" s="56"/>
      <c r="NMZ141" s="56"/>
      <c r="NNA141" s="55"/>
      <c r="NNB141" s="56"/>
      <c r="NNC141" s="56"/>
      <c r="NND141" s="56"/>
      <c r="NNE141" s="55"/>
      <c r="NNF141" s="56"/>
      <c r="NNG141" s="56"/>
      <c r="NNH141" s="56"/>
      <c r="NNI141" s="55"/>
      <c r="NNJ141" s="56"/>
      <c r="NNK141" s="56"/>
      <c r="NNL141" s="56"/>
      <c r="NNM141" s="55"/>
      <c r="NNN141" s="56"/>
      <c r="NNO141" s="56"/>
      <c r="NNP141" s="56"/>
      <c r="NNQ141" s="55"/>
      <c r="NNR141" s="56"/>
      <c r="NNS141" s="56"/>
      <c r="NNT141" s="56"/>
      <c r="NNU141" s="55"/>
      <c r="NNV141" s="56"/>
      <c r="NNW141" s="56"/>
      <c r="NNX141" s="56"/>
      <c r="NNY141" s="55"/>
      <c r="NNZ141" s="56"/>
      <c r="NOA141" s="56"/>
      <c r="NOB141" s="56"/>
      <c r="NOC141" s="55"/>
      <c r="NOD141" s="56"/>
      <c r="NOE141" s="56"/>
      <c r="NOF141" s="56"/>
      <c r="NOG141" s="55"/>
      <c r="NOH141" s="56"/>
      <c r="NOI141" s="56"/>
      <c r="NOJ141" s="56"/>
      <c r="NOK141" s="55"/>
      <c r="NOL141" s="56"/>
      <c r="NOM141" s="56"/>
      <c r="NON141" s="56"/>
      <c r="NOO141" s="55"/>
      <c r="NOP141" s="56"/>
      <c r="NOQ141" s="56"/>
      <c r="NOR141" s="56"/>
      <c r="NOS141" s="55"/>
      <c r="NOT141" s="56"/>
      <c r="NOU141" s="56"/>
      <c r="NOV141" s="56"/>
      <c r="NOW141" s="55"/>
      <c r="NOX141" s="56"/>
      <c r="NOY141" s="56"/>
      <c r="NOZ141" s="56"/>
      <c r="NPA141" s="55"/>
      <c r="NPB141" s="56"/>
      <c r="NPC141" s="56"/>
      <c r="NPD141" s="56"/>
      <c r="NPE141" s="55"/>
      <c r="NPF141" s="56"/>
      <c r="NPG141" s="56"/>
      <c r="NPH141" s="56"/>
      <c r="NPI141" s="55"/>
      <c r="NPJ141" s="56"/>
      <c r="NPK141" s="56"/>
      <c r="NPL141" s="56"/>
      <c r="NPM141" s="55"/>
      <c r="NPN141" s="56"/>
      <c r="NPO141" s="56"/>
      <c r="NPP141" s="56"/>
      <c r="NPQ141" s="55"/>
      <c r="NPR141" s="56"/>
      <c r="NPS141" s="56"/>
      <c r="NPT141" s="56"/>
      <c r="NPU141" s="55"/>
      <c r="NPV141" s="56"/>
      <c r="NPW141" s="56"/>
      <c r="NPX141" s="56"/>
      <c r="NPY141" s="55"/>
      <c r="NPZ141" s="56"/>
      <c r="NQA141" s="56"/>
      <c r="NQB141" s="56"/>
      <c r="NQC141" s="55"/>
      <c r="NQD141" s="56"/>
      <c r="NQE141" s="56"/>
      <c r="NQF141" s="56"/>
      <c r="NQG141" s="55"/>
      <c r="NQH141" s="56"/>
      <c r="NQI141" s="56"/>
      <c r="NQJ141" s="56"/>
      <c r="NQK141" s="55"/>
      <c r="NQL141" s="56"/>
      <c r="NQM141" s="56"/>
      <c r="NQN141" s="56"/>
      <c r="NQO141" s="55"/>
      <c r="NQP141" s="56"/>
      <c r="NQQ141" s="56"/>
      <c r="NQR141" s="56"/>
      <c r="NQS141" s="55"/>
      <c r="NQT141" s="56"/>
      <c r="NQU141" s="56"/>
      <c r="NQV141" s="56"/>
      <c r="NQW141" s="55"/>
      <c r="NQX141" s="56"/>
      <c r="NQY141" s="56"/>
      <c r="NQZ141" s="56"/>
      <c r="NRA141" s="55"/>
      <c r="NRB141" s="56"/>
      <c r="NRC141" s="56"/>
      <c r="NRD141" s="56"/>
      <c r="NRE141" s="55"/>
      <c r="NRF141" s="56"/>
      <c r="NRG141" s="56"/>
      <c r="NRH141" s="56"/>
      <c r="NRI141" s="55"/>
      <c r="NRJ141" s="56"/>
      <c r="NRK141" s="56"/>
      <c r="NRL141" s="56"/>
      <c r="NRM141" s="55"/>
      <c r="NRN141" s="56"/>
      <c r="NRO141" s="56"/>
      <c r="NRP141" s="56"/>
      <c r="NRQ141" s="55"/>
      <c r="NRR141" s="56"/>
      <c r="NRS141" s="56"/>
      <c r="NRT141" s="56"/>
      <c r="NRU141" s="55"/>
      <c r="NRV141" s="56"/>
      <c r="NRW141" s="56"/>
      <c r="NRX141" s="56"/>
      <c r="NRY141" s="55"/>
      <c r="NRZ141" s="56"/>
      <c r="NSA141" s="56"/>
      <c r="NSB141" s="56"/>
      <c r="NSC141" s="55"/>
      <c r="NSD141" s="56"/>
      <c r="NSE141" s="56"/>
      <c r="NSF141" s="56"/>
      <c r="NSG141" s="55"/>
      <c r="NSH141" s="56"/>
      <c r="NSI141" s="56"/>
      <c r="NSJ141" s="56"/>
      <c r="NSK141" s="55"/>
      <c r="NSL141" s="56"/>
      <c r="NSM141" s="56"/>
      <c r="NSN141" s="56"/>
      <c r="NSO141" s="55"/>
      <c r="NSP141" s="56"/>
      <c r="NSQ141" s="56"/>
      <c r="NSR141" s="56"/>
      <c r="NSS141" s="55"/>
      <c r="NST141" s="56"/>
      <c r="NSU141" s="56"/>
      <c r="NSV141" s="56"/>
      <c r="NSW141" s="55"/>
      <c r="NSX141" s="56"/>
      <c r="NSY141" s="56"/>
      <c r="NSZ141" s="56"/>
      <c r="NTA141" s="55"/>
      <c r="NTB141" s="56"/>
      <c r="NTC141" s="56"/>
      <c r="NTD141" s="56"/>
      <c r="NTE141" s="55"/>
      <c r="NTF141" s="56"/>
      <c r="NTG141" s="56"/>
      <c r="NTH141" s="56"/>
      <c r="NTI141" s="55"/>
      <c r="NTJ141" s="56"/>
      <c r="NTK141" s="56"/>
      <c r="NTL141" s="56"/>
      <c r="NTM141" s="55"/>
      <c r="NTN141" s="56"/>
      <c r="NTO141" s="56"/>
      <c r="NTP141" s="56"/>
      <c r="NTQ141" s="55"/>
      <c r="NTR141" s="56"/>
      <c r="NTS141" s="56"/>
      <c r="NTT141" s="56"/>
      <c r="NTU141" s="55"/>
      <c r="NTV141" s="56"/>
      <c r="NTW141" s="56"/>
      <c r="NTX141" s="56"/>
      <c r="NTY141" s="55"/>
      <c r="NTZ141" s="56"/>
      <c r="NUA141" s="56"/>
      <c r="NUB141" s="56"/>
      <c r="NUC141" s="55"/>
      <c r="NUD141" s="56"/>
      <c r="NUE141" s="56"/>
      <c r="NUF141" s="56"/>
      <c r="NUG141" s="55"/>
      <c r="NUH141" s="56"/>
      <c r="NUI141" s="56"/>
      <c r="NUJ141" s="56"/>
      <c r="NUK141" s="55"/>
      <c r="NUL141" s="56"/>
      <c r="NUM141" s="56"/>
      <c r="NUN141" s="56"/>
      <c r="NUO141" s="55"/>
      <c r="NUP141" s="56"/>
      <c r="NUQ141" s="56"/>
      <c r="NUR141" s="56"/>
      <c r="NUS141" s="55"/>
      <c r="NUT141" s="56"/>
      <c r="NUU141" s="56"/>
      <c r="NUV141" s="56"/>
      <c r="NUW141" s="55"/>
      <c r="NUX141" s="56"/>
      <c r="NUY141" s="56"/>
      <c r="NUZ141" s="56"/>
      <c r="NVA141" s="55"/>
      <c r="NVB141" s="56"/>
      <c r="NVC141" s="56"/>
      <c r="NVD141" s="56"/>
      <c r="NVE141" s="55"/>
      <c r="NVF141" s="56"/>
      <c r="NVG141" s="56"/>
      <c r="NVH141" s="56"/>
      <c r="NVI141" s="55"/>
      <c r="NVJ141" s="56"/>
      <c r="NVK141" s="56"/>
      <c r="NVL141" s="56"/>
      <c r="NVM141" s="55"/>
      <c r="NVN141" s="56"/>
      <c r="NVO141" s="56"/>
      <c r="NVP141" s="56"/>
      <c r="NVQ141" s="55"/>
      <c r="NVR141" s="56"/>
      <c r="NVS141" s="56"/>
      <c r="NVT141" s="56"/>
      <c r="NVU141" s="55"/>
      <c r="NVV141" s="56"/>
      <c r="NVW141" s="56"/>
      <c r="NVX141" s="56"/>
      <c r="NVY141" s="55"/>
      <c r="NVZ141" s="56"/>
      <c r="NWA141" s="56"/>
      <c r="NWB141" s="56"/>
      <c r="NWC141" s="55"/>
      <c r="NWD141" s="56"/>
      <c r="NWE141" s="56"/>
      <c r="NWF141" s="56"/>
      <c r="NWG141" s="55"/>
      <c r="NWH141" s="56"/>
      <c r="NWI141" s="56"/>
      <c r="NWJ141" s="56"/>
      <c r="NWK141" s="55"/>
      <c r="NWL141" s="56"/>
      <c r="NWM141" s="56"/>
      <c r="NWN141" s="56"/>
      <c r="NWO141" s="55"/>
      <c r="NWP141" s="56"/>
      <c r="NWQ141" s="56"/>
      <c r="NWR141" s="56"/>
      <c r="NWS141" s="55"/>
      <c r="NWT141" s="56"/>
      <c r="NWU141" s="56"/>
      <c r="NWV141" s="56"/>
      <c r="NWW141" s="55"/>
      <c r="NWX141" s="56"/>
      <c r="NWY141" s="56"/>
      <c r="NWZ141" s="56"/>
      <c r="NXA141" s="55"/>
      <c r="NXB141" s="56"/>
      <c r="NXC141" s="56"/>
      <c r="NXD141" s="56"/>
      <c r="NXE141" s="55"/>
      <c r="NXF141" s="56"/>
      <c r="NXG141" s="56"/>
      <c r="NXH141" s="56"/>
      <c r="NXI141" s="55"/>
      <c r="NXJ141" s="56"/>
      <c r="NXK141" s="56"/>
      <c r="NXL141" s="56"/>
      <c r="NXM141" s="55"/>
      <c r="NXN141" s="56"/>
      <c r="NXO141" s="56"/>
      <c r="NXP141" s="56"/>
      <c r="NXQ141" s="55"/>
      <c r="NXR141" s="56"/>
      <c r="NXS141" s="56"/>
      <c r="NXT141" s="56"/>
      <c r="NXU141" s="55"/>
      <c r="NXV141" s="56"/>
      <c r="NXW141" s="56"/>
      <c r="NXX141" s="56"/>
      <c r="NXY141" s="55"/>
      <c r="NXZ141" s="56"/>
      <c r="NYA141" s="56"/>
      <c r="NYB141" s="56"/>
      <c r="NYC141" s="55"/>
      <c r="NYD141" s="56"/>
      <c r="NYE141" s="56"/>
      <c r="NYF141" s="56"/>
      <c r="NYG141" s="55"/>
      <c r="NYH141" s="56"/>
      <c r="NYI141" s="56"/>
      <c r="NYJ141" s="56"/>
      <c r="NYK141" s="55"/>
      <c r="NYL141" s="56"/>
      <c r="NYM141" s="56"/>
      <c r="NYN141" s="56"/>
      <c r="NYO141" s="55"/>
      <c r="NYP141" s="56"/>
      <c r="NYQ141" s="56"/>
      <c r="NYR141" s="56"/>
      <c r="NYS141" s="55"/>
      <c r="NYT141" s="56"/>
      <c r="NYU141" s="56"/>
      <c r="NYV141" s="56"/>
      <c r="NYW141" s="55"/>
      <c r="NYX141" s="56"/>
      <c r="NYY141" s="56"/>
      <c r="NYZ141" s="56"/>
      <c r="NZA141" s="55"/>
      <c r="NZB141" s="56"/>
      <c r="NZC141" s="56"/>
      <c r="NZD141" s="56"/>
      <c r="NZE141" s="55"/>
      <c r="NZF141" s="56"/>
      <c r="NZG141" s="56"/>
      <c r="NZH141" s="56"/>
      <c r="NZI141" s="55"/>
      <c r="NZJ141" s="56"/>
      <c r="NZK141" s="56"/>
      <c r="NZL141" s="56"/>
      <c r="NZM141" s="55"/>
      <c r="NZN141" s="56"/>
      <c r="NZO141" s="56"/>
      <c r="NZP141" s="56"/>
      <c r="NZQ141" s="55"/>
      <c r="NZR141" s="56"/>
      <c r="NZS141" s="56"/>
      <c r="NZT141" s="56"/>
      <c r="NZU141" s="55"/>
      <c r="NZV141" s="56"/>
      <c r="NZW141" s="56"/>
      <c r="NZX141" s="56"/>
      <c r="NZY141" s="55"/>
      <c r="NZZ141" s="56"/>
      <c r="OAA141" s="56"/>
      <c r="OAB141" s="56"/>
      <c r="OAC141" s="55"/>
      <c r="OAD141" s="56"/>
      <c r="OAE141" s="56"/>
      <c r="OAF141" s="56"/>
      <c r="OAG141" s="55"/>
      <c r="OAH141" s="56"/>
      <c r="OAI141" s="56"/>
      <c r="OAJ141" s="56"/>
      <c r="OAK141" s="55"/>
      <c r="OAL141" s="56"/>
      <c r="OAM141" s="56"/>
      <c r="OAN141" s="56"/>
      <c r="OAO141" s="55"/>
      <c r="OAP141" s="56"/>
      <c r="OAQ141" s="56"/>
      <c r="OAR141" s="56"/>
      <c r="OAS141" s="55"/>
      <c r="OAT141" s="56"/>
      <c r="OAU141" s="56"/>
      <c r="OAV141" s="56"/>
      <c r="OAW141" s="55"/>
      <c r="OAX141" s="56"/>
      <c r="OAY141" s="56"/>
      <c r="OAZ141" s="56"/>
      <c r="OBA141" s="55"/>
      <c r="OBB141" s="56"/>
      <c r="OBC141" s="56"/>
      <c r="OBD141" s="56"/>
      <c r="OBE141" s="55"/>
      <c r="OBF141" s="56"/>
      <c r="OBG141" s="56"/>
      <c r="OBH141" s="56"/>
      <c r="OBI141" s="55"/>
      <c r="OBJ141" s="56"/>
      <c r="OBK141" s="56"/>
      <c r="OBL141" s="56"/>
      <c r="OBM141" s="55"/>
      <c r="OBN141" s="56"/>
      <c r="OBO141" s="56"/>
      <c r="OBP141" s="56"/>
      <c r="OBQ141" s="55"/>
      <c r="OBR141" s="56"/>
      <c r="OBS141" s="56"/>
      <c r="OBT141" s="56"/>
      <c r="OBU141" s="55"/>
      <c r="OBV141" s="56"/>
      <c r="OBW141" s="56"/>
      <c r="OBX141" s="56"/>
      <c r="OBY141" s="55"/>
      <c r="OBZ141" s="56"/>
      <c r="OCA141" s="56"/>
      <c r="OCB141" s="56"/>
      <c r="OCC141" s="55"/>
      <c r="OCD141" s="56"/>
      <c r="OCE141" s="56"/>
      <c r="OCF141" s="56"/>
      <c r="OCG141" s="55"/>
      <c r="OCH141" s="56"/>
      <c r="OCI141" s="56"/>
      <c r="OCJ141" s="56"/>
      <c r="OCK141" s="55"/>
      <c r="OCL141" s="56"/>
      <c r="OCM141" s="56"/>
      <c r="OCN141" s="56"/>
      <c r="OCO141" s="55"/>
      <c r="OCP141" s="56"/>
      <c r="OCQ141" s="56"/>
      <c r="OCR141" s="56"/>
      <c r="OCS141" s="55"/>
      <c r="OCT141" s="56"/>
      <c r="OCU141" s="56"/>
      <c r="OCV141" s="56"/>
      <c r="OCW141" s="55"/>
      <c r="OCX141" s="56"/>
      <c r="OCY141" s="56"/>
      <c r="OCZ141" s="56"/>
      <c r="ODA141" s="55"/>
      <c r="ODB141" s="56"/>
      <c r="ODC141" s="56"/>
      <c r="ODD141" s="56"/>
      <c r="ODE141" s="55"/>
      <c r="ODF141" s="56"/>
      <c r="ODG141" s="56"/>
      <c r="ODH141" s="56"/>
      <c r="ODI141" s="55"/>
      <c r="ODJ141" s="56"/>
      <c r="ODK141" s="56"/>
      <c r="ODL141" s="56"/>
      <c r="ODM141" s="55"/>
      <c r="ODN141" s="56"/>
      <c r="ODO141" s="56"/>
      <c r="ODP141" s="56"/>
      <c r="ODQ141" s="55"/>
      <c r="ODR141" s="56"/>
      <c r="ODS141" s="56"/>
      <c r="ODT141" s="56"/>
      <c r="ODU141" s="55"/>
      <c r="ODV141" s="56"/>
      <c r="ODW141" s="56"/>
      <c r="ODX141" s="56"/>
      <c r="ODY141" s="55"/>
      <c r="ODZ141" s="56"/>
      <c r="OEA141" s="56"/>
      <c r="OEB141" s="56"/>
      <c r="OEC141" s="55"/>
      <c r="OED141" s="56"/>
      <c r="OEE141" s="56"/>
      <c r="OEF141" s="56"/>
      <c r="OEG141" s="55"/>
      <c r="OEH141" s="56"/>
      <c r="OEI141" s="56"/>
      <c r="OEJ141" s="56"/>
      <c r="OEK141" s="55"/>
      <c r="OEL141" s="56"/>
      <c r="OEM141" s="56"/>
      <c r="OEN141" s="56"/>
      <c r="OEO141" s="55"/>
      <c r="OEP141" s="56"/>
      <c r="OEQ141" s="56"/>
      <c r="OER141" s="56"/>
      <c r="OES141" s="55"/>
      <c r="OET141" s="56"/>
      <c r="OEU141" s="56"/>
      <c r="OEV141" s="56"/>
      <c r="OEW141" s="55"/>
      <c r="OEX141" s="56"/>
      <c r="OEY141" s="56"/>
      <c r="OEZ141" s="56"/>
      <c r="OFA141" s="55"/>
      <c r="OFB141" s="56"/>
      <c r="OFC141" s="56"/>
      <c r="OFD141" s="56"/>
      <c r="OFE141" s="55"/>
      <c r="OFF141" s="56"/>
      <c r="OFG141" s="56"/>
      <c r="OFH141" s="56"/>
      <c r="OFI141" s="55"/>
      <c r="OFJ141" s="56"/>
      <c r="OFK141" s="56"/>
      <c r="OFL141" s="56"/>
      <c r="OFM141" s="55"/>
      <c r="OFN141" s="56"/>
      <c r="OFO141" s="56"/>
      <c r="OFP141" s="56"/>
      <c r="OFQ141" s="55"/>
      <c r="OFR141" s="56"/>
      <c r="OFS141" s="56"/>
      <c r="OFT141" s="56"/>
      <c r="OFU141" s="55"/>
      <c r="OFV141" s="56"/>
      <c r="OFW141" s="56"/>
      <c r="OFX141" s="56"/>
      <c r="OFY141" s="55"/>
      <c r="OFZ141" s="56"/>
      <c r="OGA141" s="56"/>
      <c r="OGB141" s="56"/>
      <c r="OGC141" s="55"/>
      <c r="OGD141" s="56"/>
      <c r="OGE141" s="56"/>
      <c r="OGF141" s="56"/>
      <c r="OGG141" s="55"/>
      <c r="OGH141" s="56"/>
      <c r="OGI141" s="56"/>
      <c r="OGJ141" s="56"/>
      <c r="OGK141" s="55"/>
      <c r="OGL141" s="56"/>
      <c r="OGM141" s="56"/>
      <c r="OGN141" s="56"/>
      <c r="OGO141" s="55"/>
      <c r="OGP141" s="56"/>
      <c r="OGQ141" s="56"/>
      <c r="OGR141" s="56"/>
      <c r="OGS141" s="55"/>
      <c r="OGT141" s="56"/>
      <c r="OGU141" s="56"/>
      <c r="OGV141" s="56"/>
      <c r="OGW141" s="55"/>
      <c r="OGX141" s="56"/>
      <c r="OGY141" s="56"/>
      <c r="OGZ141" s="56"/>
      <c r="OHA141" s="55"/>
      <c r="OHB141" s="56"/>
      <c r="OHC141" s="56"/>
      <c r="OHD141" s="56"/>
      <c r="OHE141" s="55"/>
      <c r="OHF141" s="56"/>
      <c r="OHG141" s="56"/>
      <c r="OHH141" s="56"/>
      <c r="OHI141" s="55"/>
      <c r="OHJ141" s="56"/>
      <c r="OHK141" s="56"/>
      <c r="OHL141" s="56"/>
      <c r="OHM141" s="55"/>
      <c r="OHN141" s="56"/>
      <c r="OHO141" s="56"/>
      <c r="OHP141" s="56"/>
      <c r="OHQ141" s="55"/>
      <c r="OHR141" s="56"/>
      <c r="OHS141" s="56"/>
      <c r="OHT141" s="56"/>
      <c r="OHU141" s="55"/>
      <c r="OHV141" s="56"/>
      <c r="OHW141" s="56"/>
      <c r="OHX141" s="56"/>
      <c r="OHY141" s="55"/>
      <c r="OHZ141" s="56"/>
      <c r="OIA141" s="56"/>
      <c r="OIB141" s="56"/>
      <c r="OIC141" s="55"/>
      <c r="OID141" s="56"/>
      <c r="OIE141" s="56"/>
      <c r="OIF141" s="56"/>
      <c r="OIG141" s="55"/>
      <c r="OIH141" s="56"/>
      <c r="OII141" s="56"/>
      <c r="OIJ141" s="56"/>
      <c r="OIK141" s="55"/>
      <c r="OIL141" s="56"/>
      <c r="OIM141" s="56"/>
      <c r="OIN141" s="56"/>
      <c r="OIO141" s="55"/>
      <c r="OIP141" s="56"/>
      <c r="OIQ141" s="56"/>
      <c r="OIR141" s="56"/>
      <c r="OIS141" s="55"/>
      <c r="OIT141" s="56"/>
      <c r="OIU141" s="56"/>
      <c r="OIV141" s="56"/>
      <c r="OIW141" s="55"/>
      <c r="OIX141" s="56"/>
      <c r="OIY141" s="56"/>
      <c r="OIZ141" s="56"/>
      <c r="OJA141" s="55"/>
      <c r="OJB141" s="56"/>
      <c r="OJC141" s="56"/>
      <c r="OJD141" s="56"/>
      <c r="OJE141" s="55"/>
      <c r="OJF141" s="56"/>
      <c r="OJG141" s="56"/>
      <c r="OJH141" s="56"/>
      <c r="OJI141" s="55"/>
      <c r="OJJ141" s="56"/>
      <c r="OJK141" s="56"/>
      <c r="OJL141" s="56"/>
      <c r="OJM141" s="55"/>
      <c r="OJN141" s="56"/>
      <c r="OJO141" s="56"/>
      <c r="OJP141" s="56"/>
      <c r="OJQ141" s="55"/>
      <c r="OJR141" s="56"/>
      <c r="OJS141" s="56"/>
      <c r="OJT141" s="56"/>
      <c r="OJU141" s="55"/>
      <c r="OJV141" s="56"/>
      <c r="OJW141" s="56"/>
      <c r="OJX141" s="56"/>
      <c r="OJY141" s="55"/>
      <c r="OJZ141" s="56"/>
      <c r="OKA141" s="56"/>
      <c r="OKB141" s="56"/>
      <c r="OKC141" s="55"/>
      <c r="OKD141" s="56"/>
      <c r="OKE141" s="56"/>
      <c r="OKF141" s="56"/>
      <c r="OKG141" s="55"/>
      <c r="OKH141" s="56"/>
      <c r="OKI141" s="56"/>
      <c r="OKJ141" s="56"/>
      <c r="OKK141" s="55"/>
      <c r="OKL141" s="56"/>
      <c r="OKM141" s="56"/>
      <c r="OKN141" s="56"/>
      <c r="OKO141" s="55"/>
      <c r="OKP141" s="56"/>
      <c r="OKQ141" s="56"/>
      <c r="OKR141" s="56"/>
      <c r="OKS141" s="55"/>
      <c r="OKT141" s="56"/>
      <c r="OKU141" s="56"/>
      <c r="OKV141" s="56"/>
      <c r="OKW141" s="55"/>
      <c r="OKX141" s="56"/>
      <c r="OKY141" s="56"/>
      <c r="OKZ141" s="56"/>
      <c r="OLA141" s="55"/>
      <c r="OLB141" s="56"/>
      <c r="OLC141" s="56"/>
      <c r="OLD141" s="56"/>
      <c r="OLE141" s="55"/>
      <c r="OLF141" s="56"/>
      <c r="OLG141" s="56"/>
      <c r="OLH141" s="56"/>
      <c r="OLI141" s="55"/>
      <c r="OLJ141" s="56"/>
      <c r="OLK141" s="56"/>
      <c r="OLL141" s="56"/>
      <c r="OLM141" s="55"/>
      <c r="OLN141" s="56"/>
      <c r="OLO141" s="56"/>
      <c r="OLP141" s="56"/>
      <c r="OLQ141" s="55"/>
      <c r="OLR141" s="56"/>
      <c r="OLS141" s="56"/>
      <c r="OLT141" s="56"/>
      <c r="OLU141" s="55"/>
      <c r="OLV141" s="56"/>
      <c r="OLW141" s="56"/>
      <c r="OLX141" s="56"/>
      <c r="OLY141" s="55"/>
      <c r="OLZ141" s="56"/>
      <c r="OMA141" s="56"/>
      <c r="OMB141" s="56"/>
      <c r="OMC141" s="55"/>
      <c r="OMD141" s="56"/>
      <c r="OME141" s="56"/>
      <c r="OMF141" s="56"/>
      <c r="OMG141" s="55"/>
      <c r="OMH141" s="56"/>
      <c r="OMI141" s="56"/>
      <c r="OMJ141" s="56"/>
      <c r="OMK141" s="55"/>
      <c r="OML141" s="56"/>
      <c r="OMM141" s="56"/>
      <c r="OMN141" s="56"/>
      <c r="OMO141" s="55"/>
      <c r="OMP141" s="56"/>
      <c r="OMQ141" s="56"/>
      <c r="OMR141" s="56"/>
      <c r="OMS141" s="55"/>
      <c r="OMT141" s="56"/>
      <c r="OMU141" s="56"/>
      <c r="OMV141" s="56"/>
      <c r="OMW141" s="55"/>
      <c r="OMX141" s="56"/>
      <c r="OMY141" s="56"/>
      <c r="OMZ141" s="56"/>
      <c r="ONA141" s="55"/>
      <c r="ONB141" s="56"/>
      <c r="ONC141" s="56"/>
      <c r="OND141" s="56"/>
      <c r="ONE141" s="55"/>
      <c r="ONF141" s="56"/>
      <c r="ONG141" s="56"/>
      <c r="ONH141" s="56"/>
      <c r="ONI141" s="55"/>
      <c r="ONJ141" s="56"/>
      <c r="ONK141" s="56"/>
      <c r="ONL141" s="56"/>
      <c r="ONM141" s="55"/>
      <c r="ONN141" s="56"/>
      <c r="ONO141" s="56"/>
      <c r="ONP141" s="56"/>
      <c r="ONQ141" s="55"/>
      <c r="ONR141" s="56"/>
      <c r="ONS141" s="56"/>
      <c r="ONT141" s="56"/>
      <c r="ONU141" s="55"/>
      <c r="ONV141" s="56"/>
      <c r="ONW141" s="56"/>
      <c r="ONX141" s="56"/>
      <c r="ONY141" s="55"/>
      <c r="ONZ141" s="56"/>
      <c r="OOA141" s="56"/>
      <c r="OOB141" s="56"/>
      <c r="OOC141" s="55"/>
      <c r="OOD141" s="56"/>
      <c r="OOE141" s="56"/>
      <c r="OOF141" s="56"/>
      <c r="OOG141" s="55"/>
      <c r="OOH141" s="56"/>
      <c r="OOI141" s="56"/>
      <c r="OOJ141" s="56"/>
      <c r="OOK141" s="55"/>
      <c r="OOL141" s="56"/>
      <c r="OOM141" s="56"/>
      <c r="OON141" s="56"/>
      <c r="OOO141" s="55"/>
      <c r="OOP141" s="56"/>
      <c r="OOQ141" s="56"/>
      <c r="OOR141" s="56"/>
      <c r="OOS141" s="55"/>
      <c r="OOT141" s="56"/>
      <c r="OOU141" s="56"/>
      <c r="OOV141" s="56"/>
      <c r="OOW141" s="55"/>
      <c r="OOX141" s="56"/>
      <c r="OOY141" s="56"/>
      <c r="OOZ141" s="56"/>
      <c r="OPA141" s="55"/>
      <c r="OPB141" s="56"/>
      <c r="OPC141" s="56"/>
      <c r="OPD141" s="56"/>
      <c r="OPE141" s="55"/>
      <c r="OPF141" s="56"/>
      <c r="OPG141" s="56"/>
      <c r="OPH141" s="56"/>
      <c r="OPI141" s="55"/>
      <c r="OPJ141" s="56"/>
      <c r="OPK141" s="56"/>
      <c r="OPL141" s="56"/>
      <c r="OPM141" s="55"/>
      <c r="OPN141" s="56"/>
      <c r="OPO141" s="56"/>
      <c r="OPP141" s="56"/>
      <c r="OPQ141" s="55"/>
      <c r="OPR141" s="56"/>
      <c r="OPS141" s="56"/>
      <c r="OPT141" s="56"/>
      <c r="OPU141" s="55"/>
      <c r="OPV141" s="56"/>
      <c r="OPW141" s="56"/>
      <c r="OPX141" s="56"/>
      <c r="OPY141" s="55"/>
      <c r="OPZ141" s="56"/>
      <c r="OQA141" s="56"/>
      <c r="OQB141" s="56"/>
      <c r="OQC141" s="55"/>
      <c r="OQD141" s="56"/>
      <c r="OQE141" s="56"/>
      <c r="OQF141" s="56"/>
      <c r="OQG141" s="55"/>
      <c r="OQH141" s="56"/>
      <c r="OQI141" s="56"/>
      <c r="OQJ141" s="56"/>
      <c r="OQK141" s="55"/>
      <c r="OQL141" s="56"/>
      <c r="OQM141" s="56"/>
      <c r="OQN141" s="56"/>
      <c r="OQO141" s="55"/>
      <c r="OQP141" s="56"/>
      <c r="OQQ141" s="56"/>
      <c r="OQR141" s="56"/>
      <c r="OQS141" s="55"/>
      <c r="OQT141" s="56"/>
      <c r="OQU141" s="56"/>
      <c r="OQV141" s="56"/>
      <c r="OQW141" s="55"/>
      <c r="OQX141" s="56"/>
      <c r="OQY141" s="56"/>
      <c r="OQZ141" s="56"/>
      <c r="ORA141" s="55"/>
      <c r="ORB141" s="56"/>
      <c r="ORC141" s="56"/>
      <c r="ORD141" s="56"/>
      <c r="ORE141" s="55"/>
      <c r="ORF141" s="56"/>
      <c r="ORG141" s="56"/>
      <c r="ORH141" s="56"/>
      <c r="ORI141" s="55"/>
      <c r="ORJ141" s="56"/>
      <c r="ORK141" s="56"/>
      <c r="ORL141" s="56"/>
      <c r="ORM141" s="55"/>
      <c r="ORN141" s="56"/>
      <c r="ORO141" s="56"/>
      <c r="ORP141" s="56"/>
      <c r="ORQ141" s="55"/>
      <c r="ORR141" s="56"/>
      <c r="ORS141" s="56"/>
      <c r="ORT141" s="56"/>
      <c r="ORU141" s="55"/>
      <c r="ORV141" s="56"/>
      <c r="ORW141" s="56"/>
      <c r="ORX141" s="56"/>
      <c r="ORY141" s="55"/>
      <c r="ORZ141" s="56"/>
      <c r="OSA141" s="56"/>
      <c r="OSB141" s="56"/>
      <c r="OSC141" s="55"/>
      <c r="OSD141" s="56"/>
      <c r="OSE141" s="56"/>
      <c r="OSF141" s="56"/>
      <c r="OSG141" s="55"/>
      <c r="OSH141" s="56"/>
      <c r="OSI141" s="56"/>
      <c r="OSJ141" s="56"/>
      <c r="OSK141" s="55"/>
      <c r="OSL141" s="56"/>
      <c r="OSM141" s="56"/>
      <c r="OSN141" s="56"/>
      <c r="OSO141" s="55"/>
      <c r="OSP141" s="56"/>
      <c r="OSQ141" s="56"/>
      <c r="OSR141" s="56"/>
      <c r="OSS141" s="55"/>
      <c r="OST141" s="56"/>
      <c r="OSU141" s="56"/>
      <c r="OSV141" s="56"/>
      <c r="OSW141" s="55"/>
      <c r="OSX141" s="56"/>
      <c r="OSY141" s="56"/>
      <c r="OSZ141" s="56"/>
      <c r="OTA141" s="55"/>
      <c r="OTB141" s="56"/>
      <c r="OTC141" s="56"/>
      <c r="OTD141" s="56"/>
      <c r="OTE141" s="55"/>
      <c r="OTF141" s="56"/>
      <c r="OTG141" s="56"/>
      <c r="OTH141" s="56"/>
      <c r="OTI141" s="55"/>
      <c r="OTJ141" s="56"/>
      <c r="OTK141" s="56"/>
      <c r="OTL141" s="56"/>
      <c r="OTM141" s="55"/>
      <c r="OTN141" s="56"/>
      <c r="OTO141" s="56"/>
      <c r="OTP141" s="56"/>
      <c r="OTQ141" s="55"/>
      <c r="OTR141" s="56"/>
      <c r="OTS141" s="56"/>
      <c r="OTT141" s="56"/>
      <c r="OTU141" s="55"/>
      <c r="OTV141" s="56"/>
      <c r="OTW141" s="56"/>
      <c r="OTX141" s="56"/>
      <c r="OTY141" s="55"/>
      <c r="OTZ141" s="56"/>
      <c r="OUA141" s="56"/>
      <c r="OUB141" s="56"/>
      <c r="OUC141" s="55"/>
      <c r="OUD141" s="56"/>
      <c r="OUE141" s="56"/>
      <c r="OUF141" s="56"/>
      <c r="OUG141" s="55"/>
      <c r="OUH141" s="56"/>
      <c r="OUI141" s="56"/>
      <c r="OUJ141" s="56"/>
      <c r="OUK141" s="55"/>
      <c r="OUL141" s="56"/>
      <c r="OUM141" s="56"/>
      <c r="OUN141" s="56"/>
      <c r="OUO141" s="55"/>
      <c r="OUP141" s="56"/>
      <c r="OUQ141" s="56"/>
      <c r="OUR141" s="56"/>
      <c r="OUS141" s="55"/>
      <c r="OUT141" s="56"/>
      <c r="OUU141" s="56"/>
      <c r="OUV141" s="56"/>
      <c r="OUW141" s="55"/>
      <c r="OUX141" s="56"/>
      <c r="OUY141" s="56"/>
      <c r="OUZ141" s="56"/>
      <c r="OVA141" s="55"/>
      <c r="OVB141" s="56"/>
      <c r="OVC141" s="56"/>
      <c r="OVD141" s="56"/>
      <c r="OVE141" s="55"/>
      <c r="OVF141" s="56"/>
      <c r="OVG141" s="56"/>
      <c r="OVH141" s="56"/>
      <c r="OVI141" s="55"/>
      <c r="OVJ141" s="56"/>
      <c r="OVK141" s="56"/>
      <c r="OVL141" s="56"/>
      <c r="OVM141" s="55"/>
      <c r="OVN141" s="56"/>
      <c r="OVO141" s="56"/>
      <c r="OVP141" s="56"/>
      <c r="OVQ141" s="55"/>
      <c r="OVR141" s="56"/>
      <c r="OVS141" s="56"/>
      <c r="OVT141" s="56"/>
      <c r="OVU141" s="55"/>
      <c r="OVV141" s="56"/>
      <c r="OVW141" s="56"/>
      <c r="OVX141" s="56"/>
      <c r="OVY141" s="55"/>
      <c r="OVZ141" s="56"/>
      <c r="OWA141" s="56"/>
      <c r="OWB141" s="56"/>
      <c r="OWC141" s="55"/>
      <c r="OWD141" s="56"/>
      <c r="OWE141" s="56"/>
      <c r="OWF141" s="56"/>
      <c r="OWG141" s="55"/>
      <c r="OWH141" s="56"/>
      <c r="OWI141" s="56"/>
      <c r="OWJ141" s="56"/>
      <c r="OWK141" s="55"/>
      <c r="OWL141" s="56"/>
      <c r="OWM141" s="56"/>
      <c r="OWN141" s="56"/>
      <c r="OWO141" s="55"/>
      <c r="OWP141" s="56"/>
      <c r="OWQ141" s="56"/>
      <c r="OWR141" s="56"/>
      <c r="OWS141" s="55"/>
      <c r="OWT141" s="56"/>
      <c r="OWU141" s="56"/>
      <c r="OWV141" s="56"/>
      <c r="OWW141" s="55"/>
      <c r="OWX141" s="56"/>
      <c r="OWY141" s="56"/>
      <c r="OWZ141" s="56"/>
      <c r="OXA141" s="55"/>
      <c r="OXB141" s="56"/>
      <c r="OXC141" s="56"/>
      <c r="OXD141" s="56"/>
      <c r="OXE141" s="55"/>
      <c r="OXF141" s="56"/>
      <c r="OXG141" s="56"/>
      <c r="OXH141" s="56"/>
      <c r="OXI141" s="55"/>
      <c r="OXJ141" s="56"/>
      <c r="OXK141" s="56"/>
      <c r="OXL141" s="56"/>
      <c r="OXM141" s="55"/>
      <c r="OXN141" s="56"/>
      <c r="OXO141" s="56"/>
      <c r="OXP141" s="56"/>
      <c r="OXQ141" s="55"/>
      <c r="OXR141" s="56"/>
      <c r="OXS141" s="56"/>
      <c r="OXT141" s="56"/>
      <c r="OXU141" s="55"/>
      <c r="OXV141" s="56"/>
      <c r="OXW141" s="56"/>
      <c r="OXX141" s="56"/>
      <c r="OXY141" s="55"/>
      <c r="OXZ141" s="56"/>
      <c r="OYA141" s="56"/>
      <c r="OYB141" s="56"/>
      <c r="OYC141" s="55"/>
      <c r="OYD141" s="56"/>
      <c r="OYE141" s="56"/>
      <c r="OYF141" s="56"/>
      <c r="OYG141" s="55"/>
      <c r="OYH141" s="56"/>
      <c r="OYI141" s="56"/>
      <c r="OYJ141" s="56"/>
      <c r="OYK141" s="55"/>
      <c r="OYL141" s="56"/>
      <c r="OYM141" s="56"/>
      <c r="OYN141" s="56"/>
      <c r="OYO141" s="55"/>
      <c r="OYP141" s="56"/>
      <c r="OYQ141" s="56"/>
      <c r="OYR141" s="56"/>
      <c r="OYS141" s="55"/>
      <c r="OYT141" s="56"/>
      <c r="OYU141" s="56"/>
      <c r="OYV141" s="56"/>
      <c r="OYW141" s="55"/>
      <c r="OYX141" s="56"/>
      <c r="OYY141" s="56"/>
      <c r="OYZ141" s="56"/>
      <c r="OZA141" s="55"/>
      <c r="OZB141" s="56"/>
      <c r="OZC141" s="56"/>
      <c r="OZD141" s="56"/>
      <c r="OZE141" s="55"/>
      <c r="OZF141" s="56"/>
      <c r="OZG141" s="56"/>
      <c r="OZH141" s="56"/>
      <c r="OZI141" s="55"/>
      <c r="OZJ141" s="56"/>
      <c r="OZK141" s="56"/>
      <c r="OZL141" s="56"/>
      <c r="OZM141" s="55"/>
      <c r="OZN141" s="56"/>
      <c r="OZO141" s="56"/>
      <c r="OZP141" s="56"/>
      <c r="OZQ141" s="55"/>
      <c r="OZR141" s="56"/>
      <c r="OZS141" s="56"/>
      <c r="OZT141" s="56"/>
      <c r="OZU141" s="55"/>
      <c r="OZV141" s="56"/>
      <c r="OZW141" s="56"/>
      <c r="OZX141" s="56"/>
      <c r="OZY141" s="55"/>
      <c r="OZZ141" s="56"/>
      <c r="PAA141" s="56"/>
      <c r="PAB141" s="56"/>
      <c r="PAC141" s="55"/>
      <c r="PAD141" s="56"/>
      <c r="PAE141" s="56"/>
      <c r="PAF141" s="56"/>
      <c r="PAG141" s="55"/>
      <c r="PAH141" s="56"/>
      <c r="PAI141" s="56"/>
      <c r="PAJ141" s="56"/>
      <c r="PAK141" s="55"/>
      <c r="PAL141" s="56"/>
      <c r="PAM141" s="56"/>
      <c r="PAN141" s="56"/>
      <c r="PAO141" s="55"/>
      <c r="PAP141" s="56"/>
      <c r="PAQ141" s="56"/>
      <c r="PAR141" s="56"/>
      <c r="PAS141" s="55"/>
      <c r="PAT141" s="56"/>
      <c r="PAU141" s="56"/>
      <c r="PAV141" s="56"/>
      <c r="PAW141" s="55"/>
      <c r="PAX141" s="56"/>
      <c r="PAY141" s="56"/>
      <c r="PAZ141" s="56"/>
      <c r="PBA141" s="55"/>
      <c r="PBB141" s="56"/>
      <c r="PBC141" s="56"/>
      <c r="PBD141" s="56"/>
      <c r="PBE141" s="55"/>
      <c r="PBF141" s="56"/>
      <c r="PBG141" s="56"/>
      <c r="PBH141" s="56"/>
      <c r="PBI141" s="55"/>
      <c r="PBJ141" s="56"/>
      <c r="PBK141" s="56"/>
      <c r="PBL141" s="56"/>
      <c r="PBM141" s="55"/>
      <c r="PBN141" s="56"/>
      <c r="PBO141" s="56"/>
      <c r="PBP141" s="56"/>
      <c r="PBQ141" s="55"/>
      <c r="PBR141" s="56"/>
      <c r="PBS141" s="56"/>
      <c r="PBT141" s="56"/>
      <c r="PBU141" s="55"/>
      <c r="PBV141" s="56"/>
      <c r="PBW141" s="56"/>
      <c r="PBX141" s="56"/>
      <c r="PBY141" s="55"/>
      <c r="PBZ141" s="56"/>
      <c r="PCA141" s="56"/>
      <c r="PCB141" s="56"/>
      <c r="PCC141" s="55"/>
      <c r="PCD141" s="56"/>
      <c r="PCE141" s="56"/>
      <c r="PCF141" s="56"/>
      <c r="PCG141" s="55"/>
      <c r="PCH141" s="56"/>
      <c r="PCI141" s="56"/>
      <c r="PCJ141" s="56"/>
      <c r="PCK141" s="55"/>
      <c r="PCL141" s="56"/>
      <c r="PCM141" s="56"/>
      <c r="PCN141" s="56"/>
      <c r="PCO141" s="55"/>
      <c r="PCP141" s="56"/>
      <c r="PCQ141" s="56"/>
      <c r="PCR141" s="56"/>
      <c r="PCS141" s="55"/>
      <c r="PCT141" s="56"/>
      <c r="PCU141" s="56"/>
      <c r="PCV141" s="56"/>
      <c r="PCW141" s="55"/>
      <c r="PCX141" s="56"/>
      <c r="PCY141" s="56"/>
      <c r="PCZ141" s="56"/>
      <c r="PDA141" s="55"/>
      <c r="PDB141" s="56"/>
      <c r="PDC141" s="56"/>
      <c r="PDD141" s="56"/>
      <c r="PDE141" s="55"/>
      <c r="PDF141" s="56"/>
      <c r="PDG141" s="56"/>
      <c r="PDH141" s="56"/>
      <c r="PDI141" s="55"/>
      <c r="PDJ141" s="56"/>
      <c r="PDK141" s="56"/>
      <c r="PDL141" s="56"/>
      <c r="PDM141" s="55"/>
      <c r="PDN141" s="56"/>
      <c r="PDO141" s="56"/>
      <c r="PDP141" s="56"/>
      <c r="PDQ141" s="55"/>
      <c r="PDR141" s="56"/>
      <c r="PDS141" s="56"/>
      <c r="PDT141" s="56"/>
      <c r="PDU141" s="55"/>
      <c r="PDV141" s="56"/>
      <c r="PDW141" s="56"/>
      <c r="PDX141" s="56"/>
      <c r="PDY141" s="55"/>
      <c r="PDZ141" s="56"/>
      <c r="PEA141" s="56"/>
      <c r="PEB141" s="56"/>
      <c r="PEC141" s="55"/>
      <c r="PED141" s="56"/>
      <c r="PEE141" s="56"/>
      <c r="PEF141" s="56"/>
      <c r="PEG141" s="55"/>
      <c r="PEH141" s="56"/>
      <c r="PEI141" s="56"/>
      <c r="PEJ141" s="56"/>
      <c r="PEK141" s="55"/>
      <c r="PEL141" s="56"/>
      <c r="PEM141" s="56"/>
      <c r="PEN141" s="56"/>
      <c r="PEO141" s="55"/>
      <c r="PEP141" s="56"/>
      <c r="PEQ141" s="56"/>
      <c r="PER141" s="56"/>
      <c r="PES141" s="55"/>
      <c r="PET141" s="56"/>
      <c r="PEU141" s="56"/>
      <c r="PEV141" s="56"/>
      <c r="PEW141" s="55"/>
      <c r="PEX141" s="56"/>
      <c r="PEY141" s="56"/>
      <c r="PEZ141" s="56"/>
      <c r="PFA141" s="55"/>
      <c r="PFB141" s="56"/>
      <c r="PFC141" s="56"/>
      <c r="PFD141" s="56"/>
      <c r="PFE141" s="55"/>
      <c r="PFF141" s="56"/>
      <c r="PFG141" s="56"/>
      <c r="PFH141" s="56"/>
      <c r="PFI141" s="55"/>
      <c r="PFJ141" s="56"/>
      <c r="PFK141" s="56"/>
      <c r="PFL141" s="56"/>
      <c r="PFM141" s="55"/>
      <c r="PFN141" s="56"/>
      <c r="PFO141" s="56"/>
      <c r="PFP141" s="56"/>
      <c r="PFQ141" s="55"/>
      <c r="PFR141" s="56"/>
      <c r="PFS141" s="56"/>
      <c r="PFT141" s="56"/>
      <c r="PFU141" s="55"/>
      <c r="PFV141" s="56"/>
      <c r="PFW141" s="56"/>
      <c r="PFX141" s="56"/>
      <c r="PFY141" s="55"/>
      <c r="PFZ141" s="56"/>
      <c r="PGA141" s="56"/>
      <c r="PGB141" s="56"/>
      <c r="PGC141" s="55"/>
      <c r="PGD141" s="56"/>
      <c r="PGE141" s="56"/>
      <c r="PGF141" s="56"/>
      <c r="PGG141" s="55"/>
      <c r="PGH141" s="56"/>
      <c r="PGI141" s="56"/>
      <c r="PGJ141" s="56"/>
      <c r="PGK141" s="55"/>
      <c r="PGL141" s="56"/>
      <c r="PGM141" s="56"/>
      <c r="PGN141" s="56"/>
      <c r="PGO141" s="55"/>
      <c r="PGP141" s="56"/>
      <c r="PGQ141" s="56"/>
      <c r="PGR141" s="56"/>
      <c r="PGS141" s="55"/>
      <c r="PGT141" s="56"/>
      <c r="PGU141" s="56"/>
      <c r="PGV141" s="56"/>
      <c r="PGW141" s="55"/>
      <c r="PGX141" s="56"/>
      <c r="PGY141" s="56"/>
      <c r="PGZ141" s="56"/>
      <c r="PHA141" s="55"/>
      <c r="PHB141" s="56"/>
      <c r="PHC141" s="56"/>
      <c r="PHD141" s="56"/>
      <c r="PHE141" s="55"/>
      <c r="PHF141" s="56"/>
      <c r="PHG141" s="56"/>
      <c r="PHH141" s="56"/>
      <c r="PHI141" s="55"/>
      <c r="PHJ141" s="56"/>
      <c r="PHK141" s="56"/>
      <c r="PHL141" s="56"/>
      <c r="PHM141" s="55"/>
      <c r="PHN141" s="56"/>
      <c r="PHO141" s="56"/>
      <c r="PHP141" s="56"/>
      <c r="PHQ141" s="55"/>
      <c r="PHR141" s="56"/>
      <c r="PHS141" s="56"/>
      <c r="PHT141" s="56"/>
      <c r="PHU141" s="55"/>
      <c r="PHV141" s="56"/>
      <c r="PHW141" s="56"/>
      <c r="PHX141" s="56"/>
      <c r="PHY141" s="55"/>
      <c r="PHZ141" s="56"/>
      <c r="PIA141" s="56"/>
      <c r="PIB141" s="56"/>
      <c r="PIC141" s="55"/>
      <c r="PID141" s="56"/>
      <c r="PIE141" s="56"/>
      <c r="PIF141" s="56"/>
      <c r="PIG141" s="55"/>
      <c r="PIH141" s="56"/>
      <c r="PII141" s="56"/>
      <c r="PIJ141" s="56"/>
      <c r="PIK141" s="55"/>
      <c r="PIL141" s="56"/>
      <c r="PIM141" s="56"/>
      <c r="PIN141" s="56"/>
      <c r="PIO141" s="55"/>
      <c r="PIP141" s="56"/>
      <c r="PIQ141" s="56"/>
      <c r="PIR141" s="56"/>
      <c r="PIS141" s="55"/>
      <c r="PIT141" s="56"/>
      <c r="PIU141" s="56"/>
      <c r="PIV141" s="56"/>
      <c r="PIW141" s="55"/>
      <c r="PIX141" s="56"/>
      <c r="PIY141" s="56"/>
      <c r="PIZ141" s="56"/>
      <c r="PJA141" s="55"/>
      <c r="PJB141" s="56"/>
      <c r="PJC141" s="56"/>
      <c r="PJD141" s="56"/>
      <c r="PJE141" s="55"/>
      <c r="PJF141" s="56"/>
      <c r="PJG141" s="56"/>
      <c r="PJH141" s="56"/>
      <c r="PJI141" s="55"/>
      <c r="PJJ141" s="56"/>
      <c r="PJK141" s="56"/>
      <c r="PJL141" s="56"/>
      <c r="PJM141" s="55"/>
      <c r="PJN141" s="56"/>
      <c r="PJO141" s="56"/>
      <c r="PJP141" s="56"/>
      <c r="PJQ141" s="55"/>
      <c r="PJR141" s="56"/>
      <c r="PJS141" s="56"/>
      <c r="PJT141" s="56"/>
      <c r="PJU141" s="55"/>
      <c r="PJV141" s="56"/>
      <c r="PJW141" s="56"/>
      <c r="PJX141" s="56"/>
      <c r="PJY141" s="55"/>
      <c r="PJZ141" s="56"/>
      <c r="PKA141" s="56"/>
      <c r="PKB141" s="56"/>
      <c r="PKC141" s="55"/>
      <c r="PKD141" s="56"/>
      <c r="PKE141" s="56"/>
      <c r="PKF141" s="56"/>
      <c r="PKG141" s="55"/>
      <c r="PKH141" s="56"/>
      <c r="PKI141" s="56"/>
      <c r="PKJ141" s="56"/>
      <c r="PKK141" s="55"/>
      <c r="PKL141" s="56"/>
      <c r="PKM141" s="56"/>
      <c r="PKN141" s="56"/>
      <c r="PKO141" s="55"/>
      <c r="PKP141" s="56"/>
      <c r="PKQ141" s="56"/>
      <c r="PKR141" s="56"/>
      <c r="PKS141" s="55"/>
      <c r="PKT141" s="56"/>
      <c r="PKU141" s="56"/>
      <c r="PKV141" s="56"/>
      <c r="PKW141" s="55"/>
      <c r="PKX141" s="56"/>
      <c r="PKY141" s="56"/>
      <c r="PKZ141" s="56"/>
      <c r="PLA141" s="55"/>
      <c r="PLB141" s="56"/>
      <c r="PLC141" s="56"/>
      <c r="PLD141" s="56"/>
      <c r="PLE141" s="55"/>
      <c r="PLF141" s="56"/>
      <c r="PLG141" s="56"/>
      <c r="PLH141" s="56"/>
      <c r="PLI141" s="55"/>
      <c r="PLJ141" s="56"/>
      <c r="PLK141" s="56"/>
      <c r="PLL141" s="56"/>
      <c r="PLM141" s="55"/>
      <c r="PLN141" s="56"/>
      <c r="PLO141" s="56"/>
      <c r="PLP141" s="56"/>
      <c r="PLQ141" s="55"/>
      <c r="PLR141" s="56"/>
      <c r="PLS141" s="56"/>
      <c r="PLT141" s="56"/>
      <c r="PLU141" s="55"/>
      <c r="PLV141" s="56"/>
      <c r="PLW141" s="56"/>
      <c r="PLX141" s="56"/>
      <c r="PLY141" s="55"/>
      <c r="PLZ141" s="56"/>
      <c r="PMA141" s="56"/>
      <c r="PMB141" s="56"/>
      <c r="PMC141" s="55"/>
      <c r="PMD141" s="56"/>
      <c r="PME141" s="56"/>
      <c r="PMF141" s="56"/>
      <c r="PMG141" s="55"/>
      <c r="PMH141" s="56"/>
      <c r="PMI141" s="56"/>
      <c r="PMJ141" s="56"/>
      <c r="PMK141" s="55"/>
      <c r="PML141" s="56"/>
      <c r="PMM141" s="56"/>
      <c r="PMN141" s="56"/>
      <c r="PMO141" s="55"/>
      <c r="PMP141" s="56"/>
      <c r="PMQ141" s="56"/>
      <c r="PMR141" s="56"/>
      <c r="PMS141" s="55"/>
      <c r="PMT141" s="56"/>
      <c r="PMU141" s="56"/>
      <c r="PMV141" s="56"/>
      <c r="PMW141" s="55"/>
      <c r="PMX141" s="56"/>
      <c r="PMY141" s="56"/>
      <c r="PMZ141" s="56"/>
      <c r="PNA141" s="55"/>
      <c r="PNB141" s="56"/>
      <c r="PNC141" s="56"/>
      <c r="PND141" s="56"/>
      <c r="PNE141" s="55"/>
      <c r="PNF141" s="56"/>
      <c r="PNG141" s="56"/>
      <c r="PNH141" s="56"/>
      <c r="PNI141" s="55"/>
      <c r="PNJ141" s="56"/>
      <c r="PNK141" s="56"/>
      <c r="PNL141" s="56"/>
      <c r="PNM141" s="55"/>
      <c r="PNN141" s="56"/>
      <c r="PNO141" s="56"/>
      <c r="PNP141" s="56"/>
      <c r="PNQ141" s="55"/>
      <c r="PNR141" s="56"/>
      <c r="PNS141" s="56"/>
      <c r="PNT141" s="56"/>
      <c r="PNU141" s="55"/>
      <c r="PNV141" s="56"/>
      <c r="PNW141" s="56"/>
      <c r="PNX141" s="56"/>
      <c r="PNY141" s="55"/>
      <c r="PNZ141" s="56"/>
      <c r="POA141" s="56"/>
      <c r="POB141" s="56"/>
      <c r="POC141" s="55"/>
      <c r="POD141" s="56"/>
      <c r="POE141" s="56"/>
      <c r="POF141" s="56"/>
      <c r="POG141" s="55"/>
      <c r="POH141" s="56"/>
      <c r="POI141" s="56"/>
      <c r="POJ141" s="56"/>
      <c r="POK141" s="55"/>
      <c r="POL141" s="56"/>
      <c r="POM141" s="56"/>
      <c r="PON141" s="56"/>
      <c r="POO141" s="55"/>
      <c r="POP141" s="56"/>
      <c r="POQ141" s="56"/>
      <c r="POR141" s="56"/>
      <c r="POS141" s="55"/>
      <c r="POT141" s="56"/>
      <c r="POU141" s="56"/>
      <c r="POV141" s="56"/>
      <c r="POW141" s="55"/>
      <c r="POX141" s="56"/>
      <c r="POY141" s="56"/>
      <c r="POZ141" s="56"/>
      <c r="PPA141" s="55"/>
      <c r="PPB141" s="56"/>
      <c r="PPC141" s="56"/>
      <c r="PPD141" s="56"/>
      <c r="PPE141" s="55"/>
      <c r="PPF141" s="56"/>
      <c r="PPG141" s="56"/>
      <c r="PPH141" s="56"/>
      <c r="PPI141" s="55"/>
      <c r="PPJ141" s="56"/>
      <c r="PPK141" s="56"/>
      <c r="PPL141" s="56"/>
      <c r="PPM141" s="55"/>
      <c r="PPN141" s="56"/>
      <c r="PPO141" s="56"/>
      <c r="PPP141" s="56"/>
      <c r="PPQ141" s="55"/>
      <c r="PPR141" s="56"/>
      <c r="PPS141" s="56"/>
      <c r="PPT141" s="56"/>
      <c r="PPU141" s="55"/>
      <c r="PPV141" s="56"/>
      <c r="PPW141" s="56"/>
      <c r="PPX141" s="56"/>
      <c r="PPY141" s="55"/>
      <c r="PPZ141" s="56"/>
      <c r="PQA141" s="56"/>
      <c r="PQB141" s="56"/>
      <c r="PQC141" s="55"/>
      <c r="PQD141" s="56"/>
      <c r="PQE141" s="56"/>
      <c r="PQF141" s="56"/>
      <c r="PQG141" s="55"/>
      <c r="PQH141" s="56"/>
      <c r="PQI141" s="56"/>
      <c r="PQJ141" s="56"/>
      <c r="PQK141" s="55"/>
      <c r="PQL141" s="56"/>
      <c r="PQM141" s="56"/>
      <c r="PQN141" s="56"/>
      <c r="PQO141" s="55"/>
      <c r="PQP141" s="56"/>
      <c r="PQQ141" s="56"/>
      <c r="PQR141" s="56"/>
      <c r="PQS141" s="55"/>
      <c r="PQT141" s="56"/>
      <c r="PQU141" s="56"/>
      <c r="PQV141" s="56"/>
      <c r="PQW141" s="55"/>
      <c r="PQX141" s="56"/>
      <c r="PQY141" s="56"/>
      <c r="PQZ141" s="56"/>
      <c r="PRA141" s="55"/>
      <c r="PRB141" s="56"/>
      <c r="PRC141" s="56"/>
      <c r="PRD141" s="56"/>
      <c r="PRE141" s="55"/>
      <c r="PRF141" s="56"/>
      <c r="PRG141" s="56"/>
      <c r="PRH141" s="56"/>
      <c r="PRI141" s="55"/>
      <c r="PRJ141" s="56"/>
      <c r="PRK141" s="56"/>
      <c r="PRL141" s="56"/>
      <c r="PRM141" s="55"/>
      <c r="PRN141" s="56"/>
      <c r="PRO141" s="56"/>
      <c r="PRP141" s="56"/>
      <c r="PRQ141" s="55"/>
      <c r="PRR141" s="56"/>
      <c r="PRS141" s="56"/>
      <c r="PRT141" s="56"/>
      <c r="PRU141" s="55"/>
      <c r="PRV141" s="56"/>
      <c r="PRW141" s="56"/>
      <c r="PRX141" s="56"/>
      <c r="PRY141" s="55"/>
      <c r="PRZ141" s="56"/>
      <c r="PSA141" s="56"/>
      <c r="PSB141" s="56"/>
      <c r="PSC141" s="55"/>
      <c r="PSD141" s="56"/>
      <c r="PSE141" s="56"/>
      <c r="PSF141" s="56"/>
      <c r="PSG141" s="55"/>
      <c r="PSH141" s="56"/>
      <c r="PSI141" s="56"/>
      <c r="PSJ141" s="56"/>
      <c r="PSK141" s="55"/>
      <c r="PSL141" s="56"/>
      <c r="PSM141" s="56"/>
      <c r="PSN141" s="56"/>
      <c r="PSO141" s="55"/>
      <c r="PSP141" s="56"/>
      <c r="PSQ141" s="56"/>
      <c r="PSR141" s="56"/>
      <c r="PSS141" s="55"/>
      <c r="PST141" s="56"/>
      <c r="PSU141" s="56"/>
      <c r="PSV141" s="56"/>
      <c r="PSW141" s="55"/>
      <c r="PSX141" s="56"/>
      <c r="PSY141" s="56"/>
      <c r="PSZ141" s="56"/>
      <c r="PTA141" s="55"/>
      <c r="PTB141" s="56"/>
      <c r="PTC141" s="56"/>
      <c r="PTD141" s="56"/>
      <c r="PTE141" s="55"/>
      <c r="PTF141" s="56"/>
      <c r="PTG141" s="56"/>
      <c r="PTH141" s="56"/>
      <c r="PTI141" s="55"/>
      <c r="PTJ141" s="56"/>
      <c r="PTK141" s="56"/>
      <c r="PTL141" s="56"/>
      <c r="PTM141" s="55"/>
      <c r="PTN141" s="56"/>
      <c r="PTO141" s="56"/>
      <c r="PTP141" s="56"/>
      <c r="PTQ141" s="55"/>
      <c r="PTR141" s="56"/>
      <c r="PTS141" s="56"/>
      <c r="PTT141" s="56"/>
      <c r="PTU141" s="55"/>
      <c r="PTV141" s="56"/>
      <c r="PTW141" s="56"/>
      <c r="PTX141" s="56"/>
      <c r="PTY141" s="55"/>
      <c r="PTZ141" s="56"/>
      <c r="PUA141" s="56"/>
      <c r="PUB141" s="56"/>
      <c r="PUC141" s="55"/>
      <c r="PUD141" s="56"/>
      <c r="PUE141" s="56"/>
      <c r="PUF141" s="56"/>
      <c r="PUG141" s="55"/>
      <c r="PUH141" s="56"/>
      <c r="PUI141" s="56"/>
      <c r="PUJ141" s="56"/>
      <c r="PUK141" s="55"/>
      <c r="PUL141" s="56"/>
      <c r="PUM141" s="56"/>
      <c r="PUN141" s="56"/>
      <c r="PUO141" s="55"/>
      <c r="PUP141" s="56"/>
      <c r="PUQ141" s="56"/>
      <c r="PUR141" s="56"/>
      <c r="PUS141" s="55"/>
      <c r="PUT141" s="56"/>
      <c r="PUU141" s="56"/>
      <c r="PUV141" s="56"/>
      <c r="PUW141" s="55"/>
      <c r="PUX141" s="56"/>
      <c r="PUY141" s="56"/>
      <c r="PUZ141" s="56"/>
      <c r="PVA141" s="55"/>
      <c r="PVB141" s="56"/>
      <c r="PVC141" s="56"/>
      <c r="PVD141" s="56"/>
      <c r="PVE141" s="55"/>
      <c r="PVF141" s="56"/>
      <c r="PVG141" s="56"/>
      <c r="PVH141" s="56"/>
      <c r="PVI141" s="55"/>
      <c r="PVJ141" s="56"/>
      <c r="PVK141" s="56"/>
      <c r="PVL141" s="56"/>
      <c r="PVM141" s="55"/>
      <c r="PVN141" s="56"/>
      <c r="PVO141" s="56"/>
      <c r="PVP141" s="56"/>
      <c r="PVQ141" s="55"/>
      <c r="PVR141" s="56"/>
      <c r="PVS141" s="56"/>
      <c r="PVT141" s="56"/>
      <c r="PVU141" s="55"/>
      <c r="PVV141" s="56"/>
      <c r="PVW141" s="56"/>
      <c r="PVX141" s="56"/>
      <c r="PVY141" s="55"/>
      <c r="PVZ141" s="56"/>
      <c r="PWA141" s="56"/>
      <c r="PWB141" s="56"/>
      <c r="PWC141" s="55"/>
      <c r="PWD141" s="56"/>
      <c r="PWE141" s="56"/>
      <c r="PWF141" s="56"/>
      <c r="PWG141" s="55"/>
      <c r="PWH141" s="56"/>
      <c r="PWI141" s="56"/>
      <c r="PWJ141" s="56"/>
      <c r="PWK141" s="55"/>
      <c r="PWL141" s="56"/>
      <c r="PWM141" s="56"/>
      <c r="PWN141" s="56"/>
      <c r="PWO141" s="55"/>
      <c r="PWP141" s="56"/>
      <c r="PWQ141" s="56"/>
      <c r="PWR141" s="56"/>
      <c r="PWS141" s="55"/>
      <c r="PWT141" s="56"/>
      <c r="PWU141" s="56"/>
      <c r="PWV141" s="56"/>
      <c r="PWW141" s="55"/>
      <c r="PWX141" s="56"/>
      <c r="PWY141" s="56"/>
      <c r="PWZ141" s="56"/>
      <c r="PXA141" s="55"/>
      <c r="PXB141" s="56"/>
      <c r="PXC141" s="56"/>
      <c r="PXD141" s="56"/>
      <c r="PXE141" s="55"/>
      <c r="PXF141" s="56"/>
      <c r="PXG141" s="56"/>
      <c r="PXH141" s="56"/>
      <c r="PXI141" s="55"/>
      <c r="PXJ141" s="56"/>
      <c r="PXK141" s="56"/>
      <c r="PXL141" s="56"/>
      <c r="PXM141" s="55"/>
      <c r="PXN141" s="56"/>
      <c r="PXO141" s="56"/>
      <c r="PXP141" s="56"/>
      <c r="PXQ141" s="55"/>
      <c r="PXR141" s="56"/>
      <c r="PXS141" s="56"/>
      <c r="PXT141" s="56"/>
      <c r="PXU141" s="55"/>
      <c r="PXV141" s="56"/>
      <c r="PXW141" s="56"/>
      <c r="PXX141" s="56"/>
      <c r="PXY141" s="55"/>
      <c r="PXZ141" s="56"/>
      <c r="PYA141" s="56"/>
      <c r="PYB141" s="56"/>
      <c r="PYC141" s="55"/>
      <c r="PYD141" s="56"/>
      <c r="PYE141" s="56"/>
      <c r="PYF141" s="56"/>
      <c r="PYG141" s="55"/>
      <c r="PYH141" s="56"/>
      <c r="PYI141" s="56"/>
      <c r="PYJ141" s="56"/>
      <c r="PYK141" s="55"/>
      <c r="PYL141" s="56"/>
      <c r="PYM141" s="56"/>
      <c r="PYN141" s="56"/>
      <c r="PYO141" s="55"/>
      <c r="PYP141" s="56"/>
      <c r="PYQ141" s="56"/>
      <c r="PYR141" s="56"/>
      <c r="PYS141" s="55"/>
      <c r="PYT141" s="56"/>
      <c r="PYU141" s="56"/>
      <c r="PYV141" s="56"/>
      <c r="PYW141" s="55"/>
      <c r="PYX141" s="56"/>
      <c r="PYY141" s="56"/>
      <c r="PYZ141" s="56"/>
      <c r="PZA141" s="55"/>
      <c r="PZB141" s="56"/>
      <c r="PZC141" s="56"/>
      <c r="PZD141" s="56"/>
      <c r="PZE141" s="55"/>
      <c r="PZF141" s="56"/>
      <c r="PZG141" s="56"/>
      <c r="PZH141" s="56"/>
      <c r="PZI141" s="55"/>
      <c r="PZJ141" s="56"/>
      <c r="PZK141" s="56"/>
      <c r="PZL141" s="56"/>
      <c r="PZM141" s="55"/>
      <c r="PZN141" s="56"/>
      <c r="PZO141" s="56"/>
      <c r="PZP141" s="56"/>
      <c r="PZQ141" s="55"/>
      <c r="PZR141" s="56"/>
      <c r="PZS141" s="56"/>
      <c r="PZT141" s="56"/>
      <c r="PZU141" s="55"/>
      <c r="PZV141" s="56"/>
      <c r="PZW141" s="56"/>
      <c r="PZX141" s="56"/>
      <c r="PZY141" s="55"/>
      <c r="PZZ141" s="56"/>
      <c r="QAA141" s="56"/>
      <c r="QAB141" s="56"/>
      <c r="QAC141" s="55"/>
      <c r="QAD141" s="56"/>
      <c r="QAE141" s="56"/>
      <c r="QAF141" s="56"/>
      <c r="QAG141" s="55"/>
      <c r="QAH141" s="56"/>
      <c r="QAI141" s="56"/>
      <c r="QAJ141" s="56"/>
      <c r="QAK141" s="55"/>
      <c r="QAL141" s="56"/>
      <c r="QAM141" s="56"/>
      <c r="QAN141" s="56"/>
      <c r="QAO141" s="55"/>
      <c r="QAP141" s="56"/>
      <c r="QAQ141" s="56"/>
      <c r="QAR141" s="56"/>
      <c r="QAS141" s="55"/>
      <c r="QAT141" s="56"/>
      <c r="QAU141" s="56"/>
      <c r="QAV141" s="56"/>
      <c r="QAW141" s="55"/>
      <c r="QAX141" s="56"/>
      <c r="QAY141" s="56"/>
      <c r="QAZ141" s="56"/>
      <c r="QBA141" s="55"/>
      <c r="QBB141" s="56"/>
      <c r="QBC141" s="56"/>
      <c r="QBD141" s="56"/>
      <c r="QBE141" s="55"/>
      <c r="QBF141" s="56"/>
      <c r="QBG141" s="56"/>
      <c r="QBH141" s="56"/>
      <c r="QBI141" s="55"/>
      <c r="QBJ141" s="56"/>
      <c r="QBK141" s="56"/>
      <c r="QBL141" s="56"/>
      <c r="QBM141" s="55"/>
      <c r="QBN141" s="56"/>
      <c r="QBO141" s="56"/>
      <c r="QBP141" s="56"/>
      <c r="QBQ141" s="55"/>
      <c r="QBR141" s="56"/>
      <c r="QBS141" s="56"/>
      <c r="QBT141" s="56"/>
      <c r="QBU141" s="55"/>
      <c r="QBV141" s="56"/>
      <c r="QBW141" s="56"/>
      <c r="QBX141" s="56"/>
      <c r="QBY141" s="55"/>
      <c r="QBZ141" s="56"/>
      <c r="QCA141" s="56"/>
      <c r="QCB141" s="56"/>
      <c r="QCC141" s="55"/>
      <c r="QCD141" s="56"/>
      <c r="QCE141" s="56"/>
      <c r="QCF141" s="56"/>
      <c r="QCG141" s="55"/>
      <c r="QCH141" s="56"/>
      <c r="QCI141" s="56"/>
      <c r="QCJ141" s="56"/>
      <c r="QCK141" s="55"/>
      <c r="QCL141" s="56"/>
      <c r="QCM141" s="56"/>
      <c r="QCN141" s="56"/>
      <c r="QCO141" s="55"/>
      <c r="QCP141" s="56"/>
      <c r="QCQ141" s="56"/>
      <c r="QCR141" s="56"/>
      <c r="QCS141" s="55"/>
      <c r="QCT141" s="56"/>
      <c r="QCU141" s="56"/>
      <c r="QCV141" s="56"/>
      <c r="QCW141" s="55"/>
      <c r="QCX141" s="56"/>
      <c r="QCY141" s="56"/>
      <c r="QCZ141" s="56"/>
      <c r="QDA141" s="55"/>
      <c r="QDB141" s="56"/>
      <c r="QDC141" s="56"/>
      <c r="QDD141" s="56"/>
      <c r="QDE141" s="55"/>
      <c r="QDF141" s="56"/>
      <c r="QDG141" s="56"/>
      <c r="QDH141" s="56"/>
      <c r="QDI141" s="55"/>
      <c r="QDJ141" s="56"/>
      <c r="QDK141" s="56"/>
      <c r="QDL141" s="56"/>
      <c r="QDM141" s="55"/>
      <c r="QDN141" s="56"/>
      <c r="QDO141" s="56"/>
      <c r="QDP141" s="56"/>
      <c r="QDQ141" s="55"/>
      <c r="QDR141" s="56"/>
      <c r="QDS141" s="56"/>
      <c r="QDT141" s="56"/>
      <c r="QDU141" s="55"/>
      <c r="QDV141" s="56"/>
      <c r="QDW141" s="56"/>
      <c r="QDX141" s="56"/>
      <c r="QDY141" s="55"/>
      <c r="QDZ141" s="56"/>
      <c r="QEA141" s="56"/>
      <c r="QEB141" s="56"/>
      <c r="QEC141" s="55"/>
      <c r="QED141" s="56"/>
      <c r="QEE141" s="56"/>
      <c r="QEF141" s="56"/>
      <c r="QEG141" s="55"/>
      <c r="QEH141" s="56"/>
      <c r="QEI141" s="56"/>
      <c r="QEJ141" s="56"/>
      <c r="QEK141" s="55"/>
      <c r="QEL141" s="56"/>
      <c r="QEM141" s="56"/>
      <c r="QEN141" s="56"/>
      <c r="QEO141" s="55"/>
      <c r="QEP141" s="56"/>
      <c r="QEQ141" s="56"/>
      <c r="QER141" s="56"/>
      <c r="QES141" s="55"/>
      <c r="QET141" s="56"/>
      <c r="QEU141" s="56"/>
      <c r="QEV141" s="56"/>
      <c r="QEW141" s="55"/>
      <c r="QEX141" s="56"/>
      <c r="QEY141" s="56"/>
      <c r="QEZ141" s="56"/>
      <c r="QFA141" s="55"/>
      <c r="QFB141" s="56"/>
      <c r="QFC141" s="56"/>
      <c r="QFD141" s="56"/>
      <c r="QFE141" s="55"/>
      <c r="QFF141" s="56"/>
      <c r="QFG141" s="56"/>
      <c r="QFH141" s="56"/>
      <c r="QFI141" s="55"/>
      <c r="QFJ141" s="56"/>
      <c r="QFK141" s="56"/>
      <c r="QFL141" s="56"/>
      <c r="QFM141" s="55"/>
      <c r="QFN141" s="56"/>
      <c r="QFO141" s="56"/>
      <c r="QFP141" s="56"/>
      <c r="QFQ141" s="55"/>
      <c r="QFR141" s="56"/>
      <c r="QFS141" s="56"/>
      <c r="QFT141" s="56"/>
      <c r="QFU141" s="55"/>
      <c r="QFV141" s="56"/>
      <c r="QFW141" s="56"/>
      <c r="QFX141" s="56"/>
      <c r="QFY141" s="55"/>
      <c r="QFZ141" s="56"/>
      <c r="QGA141" s="56"/>
      <c r="QGB141" s="56"/>
      <c r="QGC141" s="55"/>
      <c r="QGD141" s="56"/>
      <c r="QGE141" s="56"/>
      <c r="QGF141" s="56"/>
      <c r="QGG141" s="55"/>
      <c r="QGH141" s="56"/>
      <c r="QGI141" s="56"/>
      <c r="QGJ141" s="56"/>
      <c r="QGK141" s="55"/>
      <c r="QGL141" s="56"/>
      <c r="QGM141" s="56"/>
      <c r="QGN141" s="56"/>
      <c r="QGO141" s="55"/>
      <c r="QGP141" s="56"/>
      <c r="QGQ141" s="56"/>
      <c r="QGR141" s="56"/>
      <c r="QGS141" s="55"/>
      <c r="QGT141" s="56"/>
      <c r="QGU141" s="56"/>
      <c r="QGV141" s="56"/>
      <c r="QGW141" s="55"/>
      <c r="QGX141" s="56"/>
      <c r="QGY141" s="56"/>
      <c r="QGZ141" s="56"/>
      <c r="QHA141" s="55"/>
      <c r="QHB141" s="56"/>
      <c r="QHC141" s="56"/>
      <c r="QHD141" s="56"/>
      <c r="QHE141" s="55"/>
      <c r="QHF141" s="56"/>
      <c r="QHG141" s="56"/>
      <c r="QHH141" s="56"/>
      <c r="QHI141" s="55"/>
      <c r="QHJ141" s="56"/>
      <c r="QHK141" s="56"/>
      <c r="QHL141" s="56"/>
      <c r="QHM141" s="55"/>
      <c r="QHN141" s="56"/>
      <c r="QHO141" s="56"/>
      <c r="QHP141" s="56"/>
      <c r="QHQ141" s="55"/>
      <c r="QHR141" s="56"/>
      <c r="QHS141" s="56"/>
      <c r="QHT141" s="56"/>
      <c r="QHU141" s="55"/>
      <c r="QHV141" s="56"/>
      <c r="QHW141" s="56"/>
      <c r="QHX141" s="56"/>
      <c r="QHY141" s="55"/>
      <c r="QHZ141" s="56"/>
      <c r="QIA141" s="56"/>
      <c r="QIB141" s="56"/>
      <c r="QIC141" s="55"/>
      <c r="QID141" s="56"/>
      <c r="QIE141" s="56"/>
      <c r="QIF141" s="56"/>
      <c r="QIG141" s="55"/>
      <c r="QIH141" s="56"/>
      <c r="QII141" s="56"/>
      <c r="QIJ141" s="56"/>
      <c r="QIK141" s="55"/>
      <c r="QIL141" s="56"/>
      <c r="QIM141" s="56"/>
      <c r="QIN141" s="56"/>
      <c r="QIO141" s="55"/>
      <c r="QIP141" s="56"/>
      <c r="QIQ141" s="56"/>
      <c r="QIR141" s="56"/>
      <c r="QIS141" s="55"/>
      <c r="QIT141" s="56"/>
      <c r="QIU141" s="56"/>
      <c r="QIV141" s="56"/>
      <c r="QIW141" s="55"/>
      <c r="QIX141" s="56"/>
      <c r="QIY141" s="56"/>
      <c r="QIZ141" s="56"/>
      <c r="QJA141" s="55"/>
      <c r="QJB141" s="56"/>
      <c r="QJC141" s="56"/>
      <c r="QJD141" s="56"/>
      <c r="QJE141" s="55"/>
      <c r="QJF141" s="56"/>
      <c r="QJG141" s="56"/>
      <c r="QJH141" s="56"/>
      <c r="QJI141" s="55"/>
      <c r="QJJ141" s="56"/>
      <c r="QJK141" s="56"/>
      <c r="QJL141" s="56"/>
      <c r="QJM141" s="55"/>
      <c r="QJN141" s="56"/>
      <c r="QJO141" s="56"/>
      <c r="QJP141" s="56"/>
      <c r="QJQ141" s="55"/>
      <c r="QJR141" s="56"/>
      <c r="QJS141" s="56"/>
      <c r="QJT141" s="56"/>
      <c r="QJU141" s="55"/>
      <c r="QJV141" s="56"/>
      <c r="QJW141" s="56"/>
      <c r="QJX141" s="56"/>
      <c r="QJY141" s="55"/>
      <c r="QJZ141" s="56"/>
      <c r="QKA141" s="56"/>
      <c r="QKB141" s="56"/>
      <c r="QKC141" s="55"/>
      <c r="QKD141" s="56"/>
      <c r="QKE141" s="56"/>
      <c r="QKF141" s="56"/>
      <c r="QKG141" s="55"/>
      <c r="QKH141" s="56"/>
      <c r="QKI141" s="56"/>
      <c r="QKJ141" s="56"/>
      <c r="QKK141" s="55"/>
      <c r="QKL141" s="56"/>
      <c r="QKM141" s="56"/>
      <c r="QKN141" s="56"/>
      <c r="QKO141" s="55"/>
      <c r="QKP141" s="56"/>
      <c r="QKQ141" s="56"/>
      <c r="QKR141" s="56"/>
      <c r="QKS141" s="55"/>
      <c r="QKT141" s="56"/>
      <c r="QKU141" s="56"/>
      <c r="QKV141" s="56"/>
      <c r="QKW141" s="55"/>
      <c r="QKX141" s="56"/>
      <c r="QKY141" s="56"/>
      <c r="QKZ141" s="56"/>
      <c r="QLA141" s="55"/>
      <c r="QLB141" s="56"/>
      <c r="QLC141" s="56"/>
      <c r="QLD141" s="56"/>
      <c r="QLE141" s="55"/>
      <c r="QLF141" s="56"/>
      <c r="QLG141" s="56"/>
      <c r="QLH141" s="56"/>
      <c r="QLI141" s="55"/>
      <c r="QLJ141" s="56"/>
      <c r="QLK141" s="56"/>
      <c r="QLL141" s="56"/>
      <c r="QLM141" s="55"/>
      <c r="QLN141" s="56"/>
      <c r="QLO141" s="56"/>
      <c r="QLP141" s="56"/>
      <c r="QLQ141" s="55"/>
      <c r="QLR141" s="56"/>
      <c r="QLS141" s="56"/>
      <c r="QLT141" s="56"/>
      <c r="QLU141" s="55"/>
      <c r="QLV141" s="56"/>
      <c r="QLW141" s="56"/>
      <c r="QLX141" s="56"/>
      <c r="QLY141" s="55"/>
      <c r="QLZ141" s="56"/>
      <c r="QMA141" s="56"/>
      <c r="QMB141" s="56"/>
      <c r="QMC141" s="55"/>
      <c r="QMD141" s="56"/>
      <c r="QME141" s="56"/>
      <c r="QMF141" s="56"/>
      <c r="QMG141" s="55"/>
      <c r="QMH141" s="56"/>
      <c r="QMI141" s="56"/>
      <c r="QMJ141" s="56"/>
      <c r="QMK141" s="55"/>
      <c r="QML141" s="56"/>
      <c r="QMM141" s="56"/>
      <c r="QMN141" s="56"/>
      <c r="QMO141" s="55"/>
      <c r="QMP141" s="56"/>
      <c r="QMQ141" s="56"/>
      <c r="QMR141" s="56"/>
      <c r="QMS141" s="55"/>
      <c r="QMT141" s="56"/>
      <c r="QMU141" s="56"/>
      <c r="QMV141" s="56"/>
      <c r="QMW141" s="55"/>
      <c r="QMX141" s="56"/>
      <c r="QMY141" s="56"/>
      <c r="QMZ141" s="56"/>
      <c r="QNA141" s="55"/>
      <c r="QNB141" s="56"/>
      <c r="QNC141" s="56"/>
      <c r="QND141" s="56"/>
      <c r="QNE141" s="55"/>
      <c r="QNF141" s="56"/>
      <c r="QNG141" s="56"/>
      <c r="QNH141" s="56"/>
      <c r="QNI141" s="55"/>
      <c r="QNJ141" s="56"/>
      <c r="QNK141" s="56"/>
      <c r="QNL141" s="56"/>
      <c r="QNM141" s="55"/>
      <c r="QNN141" s="56"/>
      <c r="QNO141" s="56"/>
      <c r="QNP141" s="56"/>
      <c r="QNQ141" s="55"/>
      <c r="QNR141" s="56"/>
      <c r="QNS141" s="56"/>
      <c r="QNT141" s="56"/>
      <c r="QNU141" s="55"/>
      <c r="QNV141" s="56"/>
      <c r="QNW141" s="56"/>
      <c r="QNX141" s="56"/>
      <c r="QNY141" s="55"/>
      <c r="QNZ141" s="56"/>
      <c r="QOA141" s="56"/>
      <c r="QOB141" s="56"/>
      <c r="QOC141" s="55"/>
      <c r="QOD141" s="56"/>
      <c r="QOE141" s="56"/>
      <c r="QOF141" s="56"/>
      <c r="QOG141" s="55"/>
      <c r="QOH141" s="56"/>
      <c r="QOI141" s="56"/>
      <c r="QOJ141" s="56"/>
      <c r="QOK141" s="55"/>
      <c r="QOL141" s="56"/>
      <c r="QOM141" s="56"/>
      <c r="QON141" s="56"/>
      <c r="QOO141" s="55"/>
      <c r="QOP141" s="56"/>
      <c r="QOQ141" s="56"/>
      <c r="QOR141" s="56"/>
      <c r="QOS141" s="55"/>
      <c r="QOT141" s="56"/>
      <c r="QOU141" s="56"/>
      <c r="QOV141" s="56"/>
      <c r="QOW141" s="55"/>
      <c r="QOX141" s="56"/>
      <c r="QOY141" s="56"/>
      <c r="QOZ141" s="56"/>
      <c r="QPA141" s="55"/>
      <c r="QPB141" s="56"/>
      <c r="QPC141" s="56"/>
      <c r="QPD141" s="56"/>
      <c r="QPE141" s="55"/>
      <c r="QPF141" s="56"/>
      <c r="QPG141" s="56"/>
      <c r="QPH141" s="56"/>
      <c r="QPI141" s="55"/>
      <c r="QPJ141" s="56"/>
      <c r="QPK141" s="56"/>
      <c r="QPL141" s="56"/>
      <c r="QPM141" s="55"/>
      <c r="QPN141" s="56"/>
      <c r="QPO141" s="56"/>
      <c r="QPP141" s="56"/>
      <c r="QPQ141" s="55"/>
      <c r="QPR141" s="56"/>
      <c r="QPS141" s="56"/>
      <c r="QPT141" s="56"/>
      <c r="QPU141" s="55"/>
      <c r="QPV141" s="56"/>
      <c r="QPW141" s="56"/>
      <c r="QPX141" s="56"/>
      <c r="QPY141" s="55"/>
      <c r="QPZ141" s="56"/>
      <c r="QQA141" s="56"/>
      <c r="QQB141" s="56"/>
      <c r="QQC141" s="55"/>
      <c r="QQD141" s="56"/>
      <c r="QQE141" s="56"/>
      <c r="QQF141" s="56"/>
      <c r="QQG141" s="55"/>
      <c r="QQH141" s="56"/>
      <c r="QQI141" s="56"/>
      <c r="QQJ141" s="56"/>
      <c r="QQK141" s="55"/>
      <c r="QQL141" s="56"/>
      <c r="QQM141" s="56"/>
      <c r="QQN141" s="56"/>
      <c r="QQO141" s="55"/>
      <c r="QQP141" s="56"/>
      <c r="QQQ141" s="56"/>
      <c r="QQR141" s="56"/>
      <c r="QQS141" s="55"/>
      <c r="QQT141" s="56"/>
      <c r="QQU141" s="56"/>
      <c r="QQV141" s="56"/>
      <c r="QQW141" s="55"/>
      <c r="QQX141" s="56"/>
      <c r="QQY141" s="56"/>
      <c r="QQZ141" s="56"/>
      <c r="QRA141" s="55"/>
      <c r="QRB141" s="56"/>
      <c r="QRC141" s="56"/>
      <c r="QRD141" s="56"/>
      <c r="QRE141" s="55"/>
      <c r="QRF141" s="56"/>
      <c r="QRG141" s="56"/>
      <c r="QRH141" s="56"/>
      <c r="QRI141" s="55"/>
      <c r="QRJ141" s="56"/>
      <c r="QRK141" s="56"/>
      <c r="QRL141" s="56"/>
      <c r="QRM141" s="55"/>
      <c r="QRN141" s="56"/>
      <c r="QRO141" s="56"/>
      <c r="QRP141" s="56"/>
      <c r="QRQ141" s="55"/>
      <c r="QRR141" s="56"/>
      <c r="QRS141" s="56"/>
      <c r="QRT141" s="56"/>
      <c r="QRU141" s="55"/>
      <c r="QRV141" s="56"/>
      <c r="QRW141" s="56"/>
      <c r="QRX141" s="56"/>
      <c r="QRY141" s="55"/>
      <c r="QRZ141" s="56"/>
      <c r="QSA141" s="56"/>
      <c r="QSB141" s="56"/>
      <c r="QSC141" s="55"/>
      <c r="QSD141" s="56"/>
      <c r="QSE141" s="56"/>
      <c r="QSF141" s="56"/>
      <c r="QSG141" s="55"/>
      <c r="QSH141" s="56"/>
      <c r="QSI141" s="56"/>
      <c r="QSJ141" s="56"/>
      <c r="QSK141" s="55"/>
      <c r="QSL141" s="56"/>
      <c r="QSM141" s="56"/>
      <c r="QSN141" s="56"/>
      <c r="QSO141" s="55"/>
      <c r="QSP141" s="56"/>
      <c r="QSQ141" s="56"/>
      <c r="QSR141" s="56"/>
      <c r="QSS141" s="55"/>
      <c r="QST141" s="56"/>
      <c r="QSU141" s="56"/>
      <c r="QSV141" s="56"/>
      <c r="QSW141" s="55"/>
      <c r="QSX141" s="56"/>
      <c r="QSY141" s="56"/>
      <c r="QSZ141" s="56"/>
      <c r="QTA141" s="55"/>
      <c r="QTB141" s="56"/>
      <c r="QTC141" s="56"/>
      <c r="QTD141" s="56"/>
      <c r="QTE141" s="55"/>
      <c r="QTF141" s="56"/>
      <c r="QTG141" s="56"/>
      <c r="QTH141" s="56"/>
      <c r="QTI141" s="55"/>
      <c r="QTJ141" s="56"/>
      <c r="QTK141" s="56"/>
      <c r="QTL141" s="56"/>
      <c r="QTM141" s="55"/>
      <c r="QTN141" s="56"/>
      <c r="QTO141" s="56"/>
      <c r="QTP141" s="56"/>
      <c r="QTQ141" s="55"/>
      <c r="QTR141" s="56"/>
      <c r="QTS141" s="56"/>
      <c r="QTT141" s="56"/>
      <c r="QTU141" s="55"/>
      <c r="QTV141" s="56"/>
      <c r="QTW141" s="56"/>
      <c r="QTX141" s="56"/>
      <c r="QTY141" s="55"/>
      <c r="QTZ141" s="56"/>
      <c r="QUA141" s="56"/>
      <c r="QUB141" s="56"/>
      <c r="QUC141" s="55"/>
      <c r="QUD141" s="56"/>
      <c r="QUE141" s="56"/>
      <c r="QUF141" s="56"/>
      <c r="QUG141" s="55"/>
      <c r="QUH141" s="56"/>
      <c r="QUI141" s="56"/>
      <c r="QUJ141" s="56"/>
      <c r="QUK141" s="55"/>
      <c r="QUL141" s="56"/>
      <c r="QUM141" s="56"/>
      <c r="QUN141" s="56"/>
      <c r="QUO141" s="55"/>
      <c r="QUP141" s="56"/>
      <c r="QUQ141" s="56"/>
      <c r="QUR141" s="56"/>
      <c r="QUS141" s="55"/>
      <c r="QUT141" s="56"/>
      <c r="QUU141" s="56"/>
      <c r="QUV141" s="56"/>
      <c r="QUW141" s="55"/>
      <c r="QUX141" s="56"/>
      <c r="QUY141" s="56"/>
      <c r="QUZ141" s="56"/>
      <c r="QVA141" s="55"/>
      <c r="QVB141" s="56"/>
      <c r="QVC141" s="56"/>
      <c r="QVD141" s="56"/>
      <c r="QVE141" s="55"/>
      <c r="QVF141" s="56"/>
      <c r="QVG141" s="56"/>
      <c r="QVH141" s="56"/>
      <c r="QVI141" s="55"/>
      <c r="QVJ141" s="56"/>
      <c r="QVK141" s="56"/>
      <c r="QVL141" s="56"/>
      <c r="QVM141" s="55"/>
      <c r="QVN141" s="56"/>
      <c r="QVO141" s="56"/>
      <c r="QVP141" s="56"/>
      <c r="QVQ141" s="55"/>
      <c r="QVR141" s="56"/>
      <c r="QVS141" s="56"/>
      <c r="QVT141" s="56"/>
      <c r="QVU141" s="55"/>
      <c r="QVV141" s="56"/>
      <c r="QVW141" s="56"/>
      <c r="QVX141" s="56"/>
      <c r="QVY141" s="55"/>
      <c r="QVZ141" s="56"/>
      <c r="QWA141" s="56"/>
      <c r="QWB141" s="56"/>
      <c r="QWC141" s="55"/>
      <c r="QWD141" s="56"/>
      <c r="QWE141" s="56"/>
      <c r="QWF141" s="56"/>
      <c r="QWG141" s="55"/>
      <c r="QWH141" s="56"/>
      <c r="QWI141" s="56"/>
      <c r="QWJ141" s="56"/>
      <c r="QWK141" s="55"/>
      <c r="QWL141" s="56"/>
      <c r="QWM141" s="56"/>
      <c r="QWN141" s="56"/>
      <c r="QWO141" s="55"/>
      <c r="QWP141" s="56"/>
      <c r="QWQ141" s="56"/>
      <c r="QWR141" s="56"/>
      <c r="QWS141" s="55"/>
      <c r="QWT141" s="56"/>
      <c r="QWU141" s="56"/>
      <c r="QWV141" s="56"/>
      <c r="QWW141" s="55"/>
      <c r="QWX141" s="56"/>
      <c r="QWY141" s="56"/>
      <c r="QWZ141" s="56"/>
      <c r="QXA141" s="55"/>
      <c r="QXB141" s="56"/>
      <c r="QXC141" s="56"/>
      <c r="QXD141" s="56"/>
      <c r="QXE141" s="55"/>
      <c r="QXF141" s="56"/>
      <c r="QXG141" s="56"/>
      <c r="QXH141" s="56"/>
      <c r="QXI141" s="55"/>
      <c r="QXJ141" s="56"/>
      <c r="QXK141" s="56"/>
      <c r="QXL141" s="56"/>
      <c r="QXM141" s="55"/>
      <c r="QXN141" s="56"/>
      <c r="QXO141" s="56"/>
      <c r="QXP141" s="56"/>
      <c r="QXQ141" s="55"/>
      <c r="QXR141" s="56"/>
      <c r="QXS141" s="56"/>
      <c r="QXT141" s="56"/>
      <c r="QXU141" s="55"/>
      <c r="QXV141" s="56"/>
      <c r="QXW141" s="56"/>
      <c r="QXX141" s="56"/>
      <c r="QXY141" s="55"/>
      <c r="QXZ141" s="56"/>
      <c r="QYA141" s="56"/>
      <c r="QYB141" s="56"/>
      <c r="QYC141" s="55"/>
      <c r="QYD141" s="56"/>
      <c r="QYE141" s="56"/>
      <c r="QYF141" s="56"/>
      <c r="QYG141" s="55"/>
      <c r="QYH141" s="56"/>
      <c r="QYI141" s="56"/>
      <c r="QYJ141" s="56"/>
      <c r="QYK141" s="55"/>
      <c r="QYL141" s="56"/>
      <c r="QYM141" s="56"/>
      <c r="QYN141" s="56"/>
      <c r="QYO141" s="55"/>
      <c r="QYP141" s="56"/>
      <c r="QYQ141" s="56"/>
      <c r="QYR141" s="56"/>
      <c r="QYS141" s="55"/>
      <c r="QYT141" s="56"/>
      <c r="QYU141" s="56"/>
      <c r="QYV141" s="56"/>
      <c r="QYW141" s="55"/>
      <c r="QYX141" s="56"/>
      <c r="QYY141" s="56"/>
      <c r="QYZ141" s="56"/>
      <c r="QZA141" s="55"/>
      <c r="QZB141" s="56"/>
      <c r="QZC141" s="56"/>
      <c r="QZD141" s="56"/>
      <c r="QZE141" s="55"/>
      <c r="QZF141" s="56"/>
      <c r="QZG141" s="56"/>
      <c r="QZH141" s="56"/>
      <c r="QZI141" s="55"/>
      <c r="QZJ141" s="56"/>
      <c r="QZK141" s="56"/>
      <c r="QZL141" s="56"/>
      <c r="QZM141" s="55"/>
      <c r="QZN141" s="56"/>
      <c r="QZO141" s="56"/>
      <c r="QZP141" s="56"/>
      <c r="QZQ141" s="55"/>
      <c r="QZR141" s="56"/>
      <c r="QZS141" s="56"/>
      <c r="QZT141" s="56"/>
      <c r="QZU141" s="55"/>
      <c r="QZV141" s="56"/>
      <c r="QZW141" s="56"/>
      <c r="QZX141" s="56"/>
      <c r="QZY141" s="55"/>
      <c r="QZZ141" s="56"/>
      <c r="RAA141" s="56"/>
      <c r="RAB141" s="56"/>
      <c r="RAC141" s="55"/>
      <c r="RAD141" s="56"/>
      <c r="RAE141" s="56"/>
      <c r="RAF141" s="56"/>
      <c r="RAG141" s="55"/>
      <c r="RAH141" s="56"/>
      <c r="RAI141" s="56"/>
      <c r="RAJ141" s="56"/>
      <c r="RAK141" s="55"/>
      <c r="RAL141" s="56"/>
      <c r="RAM141" s="56"/>
      <c r="RAN141" s="56"/>
      <c r="RAO141" s="55"/>
      <c r="RAP141" s="56"/>
      <c r="RAQ141" s="56"/>
      <c r="RAR141" s="56"/>
      <c r="RAS141" s="55"/>
      <c r="RAT141" s="56"/>
      <c r="RAU141" s="56"/>
      <c r="RAV141" s="56"/>
      <c r="RAW141" s="55"/>
      <c r="RAX141" s="56"/>
      <c r="RAY141" s="56"/>
      <c r="RAZ141" s="56"/>
      <c r="RBA141" s="55"/>
      <c r="RBB141" s="56"/>
      <c r="RBC141" s="56"/>
      <c r="RBD141" s="56"/>
      <c r="RBE141" s="55"/>
      <c r="RBF141" s="56"/>
      <c r="RBG141" s="56"/>
      <c r="RBH141" s="56"/>
      <c r="RBI141" s="55"/>
      <c r="RBJ141" s="56"/>
      <c r="RBK141" s="56"/>
      <c r="RBL141" s="56"/>
      <c r="RBM141" s="55"/>
      <c r="RBN141" s="56"/>
      <c r="RBO141" s="56"/>
      <c r="RBP141" s="56"/>
      <c r="RBQ141" s="55"/>
      <c r="RBR141" s="56"/>
      <c r="RBS141" s="56"/>
      <c r="RBT141" s="56"/>
      <c r="RBU141" s="55"/>
      <c r="RBV141" s="56"/>
      <c r="RBW141" s="56"/>
      <c r="RBX141" s="56"/>
      <c r="RBY141" s="55"/>
      <c r="RBZ141" s="56"/>
      <c r="RCA141" s="56"/>
      <c r="RCB141" s="56"/>
      <c r="RCC141" s="55"/>
      <c r="RCD141" s="56"/>
      <c r="RCE141" s="56"/>
      <c r="RCF141" s="56"/>
      <c r="RCG141" s="55"/>
      <c r="RCH141" s="56"/>
      <c r="RCI141" s="56"/>
      <c r="RCJ141" s="56"/>
      <c r="RCK141" s="55"/>
      <c r="RCL141" s="56"/>
      <c r="RCM141" s="56"/>
      <c r="RCN141" s="56"/>
      <c r="RCO141" s="55"/>
      <c r="RCP141" s="56"/>
      <c r="RCQ141" s="56"/>
      <c r="RCR141" s="56"/>
      <c r="RCS141" s="55"/>
      <c r="RCT141" s="56"/>
      <c r="RCU141" s="56"/>
      <c r="RCV141" s="56"/>
      <c r="RCW141" s="55"/>
      <c r="RCX141" s="56"/>
      <c r="RCY141" s="56"/>
      <c r="RCZ141" s="56"/>
      <c r="RDA141" s="55"/>
      <c r="RDB141" s="56"/>
      <c r="RDC141" s="56"/>
      <c r="RDD141" s="56"/>
      <c r="RDE141" s="55"/>
      <c r="RDF141" s="56"/>
      <c r="RDG141" s="56"/>
      <c r="RDH141" s="56"/>
      <c r="RDI141" s="55"/>
      <c r="RDJ141" s="56"/>
      <c r="RDK141" s="56"/>
      <c r="RDL141" s="56"/>
      <c r="RDM141" s="55"/>
      <c r="RDN141" s="56"/>
      <c r="RDO141" s="56"/>
      <c r="RDP141" s="56"/>
      <c r="RDQ141" s="55"/>
      <c r="RDR141" s="56"/>
      <c r="RDS141" s="56"/>
      <c r="RDT141" s="56"/>
      <c r="RDU141" s="55"/>
      <c r="RDV141" s="56"/>
      <c r="RDW141" s="56"/>
      <c r="RDX141" s="56"/>
      <c r="RDY141" s="55"/>
      <c r="RDZ141" s="56"/>
      <c r="REA141" s="56"/>
      <c r="REB141" s="56"/>
      <c r="REC141" s="55"/>
      <c r="RED141" s="56"/>
      <c r="REE141" s="56"/>
      <c r="REF141" s="56"/>
      <c r="REG141" s="55"/>
      <c r="REH141" s="56"/>
      <c r="REI141" s="56"/>
      <c r="REJ141" s="56"/>
      <c r="REK141" s="55"/>
      <c r="REL141" s="56"/>
      <c r="REM141" s="56"/>
      <c r="REN141" s="56"/>
      <c r="REO141" s="55"/>
      <c r="REP141" s="56"/>
      <c r="REQ141" s="56"/>
      <c r="RER141" s="56"/>
      <c r="RES141" s="55"/>
      <c r="RET141" s="56"/>
      <c r="REU141" s="56"/>
      <c r="REV141" s="56"/>
      <c r="REW141" s="55"/>
      <c r="REX141" s="56"/>
      <c r="REY141" s="56"/>
      <c r="REZ141" s="56"/>
      <c r="RFA141" s="55"/>
      <c r="RFB141" s="56"/>
      <c r="RFC141" s="56"/>
      <c r="RFD141" s="56"/>
      <c r="RFE141" s="55"/>
      <c r="RFF141" s="56"/>
      <c r="RFG141" s="56"/>
      <c r="RFH141" s="56"/>
      <c r="RFI141" s="55"/>
      <c r="RFJ141" s="56"/>
      <c r="RFK141" s="56"/>
      <c r="RFL141" s="56"/>
      <c r="RFM141" s="55"/>
      <c r="RFN141" s="56"/>
      <c r="RFO141" s="56"/>
      <c r="RFP141" s="56"/>
      <c r="RFQ141" s="55"/>
      <c r="RFR141" s="56"/>
      <c r="RFS141" s="56"/>
      <c r="RFT141" s="56"/>
      <c r="RFU141" s="55"/>
      <c r="RFV141" s="56"/>
      <c r="RFW141" s="56"/>
      <c r="RFX141" s="56"/>
      <c r="RFY141" s="55"/>
      <c r="RFZ141" s="56"/>
      <c r="RGA141" s="56"/>
      <c r="RGB141" s="56"/>
      <c r="RGC141" s="55"/>
      <c r="RGD141" s="56"/>
      <c r="RGE141" s="56"/>
      <c r="RGF141" s="56"/>
      <c r="RGG141" s="55"/>
      <c r="RGH141" s="56"/>
      <c r="RGI141" s="56"/>
      <c r="RGJ141" s="56"/>
      <c r="RGK141" s="55"/>
      <c r="RGL141" s="56"/>
      <c r="RGM141" s="56"/>
      <c r="RGN141" s="56"/>
      <c r="RGO141" s="55"/>
      <c r="RGP141" s="56"/>
      <c r="RGQ141" s="56"/>
      <c r="RGR141" s="56"/>
      <c r="RGS141" s="55"/>
      <c r="RGT141" s="56"/>
      <c r="RGU141" s="56"/>
      <c r="RGV141" s="56"/>
      <c r="RGW141" s="55"/>
      <c r="RGX141" s="56"/>
      <c r="RGY141" s="56"/>
      <c r="RGZ141" s="56"/>
      <c r="RHA141" s="55"/>
      <c r="RHB141" s="56"/>
      <c r="RHC141" s="56"/>
      <c r="RHD141" s="56"/>
      <c r="RHE141" s="55"/>
      <c r="RHF141" s="56"/>
      <c r="RHG141" s="56"/>
      <c r="RHH141" s="56"/>
      <c r="RHI141" s="55"/>
      <c r="RHJ141" s="56"/>
      <c r="RHK141" s="56"/>
      <c r="RHL141" s="56"/>
      <c r="RHM141" s="55"/>
      <c r="RHN141" s="56"/>
      <c r="RHO141" s="56"/>
      <c r="RHP141" s="56"/>
      <c r="RHQ141" s="55"/>
      <c r="RHR141" s="56"/>
      <c r="RHS141" s="56"/>
      <c r="RHT141" s="56"/>
      <c r="RHU141" s="55"/>
      <c r="RHV141" s="56"/>
      <c r="RHW141" s="56"/>
      <c r="RHX141" s="56"/>
      <c r="RHY141" s="55"/>
      <c r="RHZ141" s="56"/>
      <c r="RIA141" s="56"/>
      <c r="RIB141" s="56"/>
      <c r="RIC141" s="55"/>
      <c r="RID141" s="56"/>
      <c r="RIE141" s="56"/>
      <c r="RIF141" s="56"/>
      <c r="RIG141" s="55"/>
      <c r="RIH141" s="56"/>
      <c r="RII141" s="56"/>
      <c r="RIJ141" s="56"/>
      <c r="RIK141" s="55"/>
      <c r="RIL141" s="56"/>
      <c r="RIM141" s="56"/>
      <c r="RIN141" s="56"/>
      <c r="RIO141" s="55"/>
      <c r="RIP141" s="56"/>
      <c r="RIQ141" s="56"/>
      <c r="RIR141" s="56"/>
      <c r="RIS141" s="55"/>
      <c r="RIT141" s="56"/>
      <c r="RIU141" s="56"/>
      <c r="RIV141" s="56"/>
      <c r="RIW141" s="55"/>
      <c r="RIX141" s="56"/>
      <c r="RIY141" s="56"/>
      <c r="RIZ141" s="56"/>
      <c r="RJA141" s="55"/>
      <c r="RJB141" s="56"/>
      <c r="RJC141" s="56"/>
      <c r="RJD141" s="56"/>
      <c r="RJE141" s="55"/>
      <c r="RJF141" s="56"/>
      <c r="RJG141" s="56"/>
      <c r="RJH141" s="56"/>
      <c r="RJI141" s="55"/>
      <c r="RJJ141" s="56"/>
      <c r="RJK141" s="56"/>
      <c r="RJL141" s="56"/>
      <c r="RJM141" s="55"/>
      <c r="RJN141" s="56"/>
      <c r="RJO141" s="56"/>
      <c r="RJP141" s="56"/>
      <c r="RJQ141" s="55"/>
      <c r="RJR141" s="56"/>
      <c r="RJS141" s="56"/>
      <c r="RJT141" s="56"/>
      <c r="RJU141" s="55"/>
      <c r="RJV141" s="56"/>
      <c r="RJW141" s="56"/>
      <c r="RJX141" s="56"/>
      <c r="RJY141" s="55"/>
      <c r="RJZ141" s="56"/>
      <c r="RKA141" s="56"/>
      <c r="RKB141" s="56"/>
      <c r="RKC141" s="55"/>
      <c r="RKD141" s="56"/>
      <c r="RKE141" s="56"/>
      <c r="RKF141" s="56"/>
      <c r="RKG141" s="55"/>
      <c r="RKH141" s="56"/>
      <c r="RKI141" s="56"/>
      <c r="RKJ141" s="56"/>
      <c r="RKK141" s="55"/>
      <c r="RKL141" s="56"/>
      <c r="RKM141" s="56"/>
      <c r="RKN141" s="56"/>
      <c r="RKO141" s="55"/>
      <c r="RKP141" s="56"/>
      <c r="RKQ141" s="56"/>
      <c r="RKR141" s="56"/>
      <c r="RKS141" s="55"/>
      <c r="RKT141" s="56"/>
      <c r="RKU141" s="56"/>
      <c r="RKV141" s="56"/>
      <c r="RKW141" s="55"/>
      <c r="RKX141" s="56"/>
      <c r="RKY141" s="56"/>
      <c r="RKZ141" s="56"/>
      <c r="RLA141" s="55"/>
      <c r="RLB141" s="56"/>
      <c r="RLC141" s="56"/>
      <c r="RLD141" s="56"/>
      <c r="RLE141" s="55"/>
      <c r="RLF141" s="56"/>
      <c r="RLG141" s="56"/>
      <c r="RLH141" s="56"/>
      <c r="RLI141" s="55"/>
      <c r="RLJ141" s="56"/>
      <c r="RLK141" s="56"/>
      <c r="RLL141" s="56"/>
      <c r="RLM141" s="55"/>
      <c r="RLN141" s="56"/>
      <c r="RLO141" s="56"/>
      <c r="RLP141" s="56"/>
      <c r="RLQ141" s="55"/>
      <c r="RLR141" s="56"/>
      <c r="RLS141" s="56"/>
      <c r="RLT141" s="56"/>
      <c r="RLU141" s="55"/>
      <c r="RLV141" s="56"/>
      <c r="RLW141" s="56"/>
      <c r="RLX141" s="56"/>
      <c r="RLY141" s="55"/>
      <c r="RLZ141" s="56"/>
      <c r="RMA141" s="56"/>
      <c r="RMB141" s="56"/>
      <c r="RMC141" s="55"/>
      <c r="RMD141" s="56"/>
      <c r="RME141" s="56"/>
      <c r="RMF141" s="56"/>
      <c r="RMG141" s="55"/>
      <c r="RMH141" s="56"/>
      <c r="RMI141" s="56"/>
      <c r="RMJ141" s="56"/>
      <c r="RMK141" s="55"/>
      <c r="RML141" s="56"/>
      <c r="RMM141" s="56"/>
      <c r="RMN141" s="56"/>
      <c r="RMO141" s="55"/>
      <c r="RMP141" s="56"/>
      <c r="RMQ141" s="56"/>
      <c r="RMR141" s="56"/>
      <c r="RMS141" s="55"/>
      <c r="RMT141" s="56"/>
      <c r="RMU141" s="56"/>
      <c r="RMV141" s="56"/>
      <c r="RMW141" s="55"/>
      <c r="RMX141" s="56"/>
      <c r="RMY141" s="56"/>
      <c r="RMZ141" s="56"/>
      <c r="RNA141" s="55"/>
      <c r="RNB141" s="56"/>
      <c r="RNC141" s="56"/>
      <c r="RND141" s="56"/>
      <c r="RNE141" s="55"/>
      <c r="RNF141" s="56"/>
      <c r="RNG141" s="56"/>
      <c r="RNH141" s="56"/>
      <c r="RNI141" s="55"/>
      <c r="RNJ141" s="56"/>
      <c r="RNK141" s="56"/>
      <c r="RNL141" s="56"/>
      <c r="RNM141" s="55"/>
      <c r="RNN141" s="56"/>
      <c r="RNO141" s="56"/>
      <c r="RNP141" s="56"/>
      <c r="RNQ141" s="55"/>
      <c r="RNR141" s="56"/>
      <c r="RNS141" s="56"/>
      <c r="RNT141" s="56"/>
      <c r="RNU141" s="55"/>
      <c r="RNV141" s="56"/>
      <c r="RNW141" s="56"/>
      <c r="RNX141" s="56"/>
      <c r="RNY141" s="55"/>
      <c r="RNZ141" s="56"/>
      <c r="ROA141" s="56"/>
      <c r="ROB141" s="56"/>
      <c r="ROC141" s="55"/>
      <c r="ROD141" s="56"/>
      <c r="ROE141" s="56"/>
      <c r="ROF141" s="56"/>
      <c r="ROG141" s="55"/>
      <c r="ROH141" s="56"/>
      <c r="ROI141" s="56"/>
      <c r="ROJ141" s="56"/>
      <c r="ROK141" s="55"/>
      <c r="ROL141" s="56"/>
      <c r="ROM141" s="56"/>
      <c r="RON141" s="56"/>
      <c r="ROO141" s="55"/>
      <c r="ROP141" s="56"/>
      <c r="ROQ141" s="56"/>
      <c r="ROR141" s="56"/>
      <c r="ROS141" s="55"/>
      <c r="ROT141" s="56"/>
      <c r="ROU141" s="56"/>
      <c r="ROV141" s="56"/>
      <c r="ROW141" s="55"/>
      <c r="ROX141" s="56"/>
      <c r="ROY141" s="56"/>
      <c r="ROZ141" s="56"/>
      <c r="RPA141" s="55"/>
      <c r="RPB141" s="56"/>
      <c r="RPC141" s="56"/>
      <c r="RPD141" s="56"/>
      <c r="RPE141" s="55"/>
      <c r="RPF141" s="56"/>
      <c r="RPG141" s="56"/>
      <c r="RPH141" s="56"/>
      <c r="RPI141" s="55"/>
      <c r="RPJ141" s="56"/>
      <c r="RPK141" s="56"/>
      <c r="RPL141" s="56"/>
      <c r="RPM141" s="55"/>
      <c r="RPN141" s="56"/>
      <c r="RPO141" s="56"/>
      <c r="RPP141" s="56"/>
      <c r="RPQ141" s="55"/>
      <c r="RPR141" s="56"/>
      <c r="RPS141" s="56"/>
      <c r="RPT141" s="56"/>
      <c r="RPU141" s="55"/>
      <c r="RPV141" s="56"/>
      <c r="RPW141" s="56"/>
      <c r="RPX141" s="56"/>
      <c r="RPY141" s="55"/>
      <c r="RPZ141" s="56"/>
      <c r="RQA141" s="56"/>
      <c r="RQB141" s="56"/>
      <c r="RQC141" s="55"/>
      <c r="RQD141" s="56"/>
      <c r="RQE141" s="56"/>
      <c r="RQF141" s="56"/>
      <c r="RQG141" s="55"/>
      <c r="RQH141" s="56"/>
      <c r="RQI141" s="56"/>
      <c r="RQJ141" s="56"/>
      <c r="RQK141" s="55"/>
      <c r="RQL141" s="56"/>
      <c r="RQM141" s="56"/>
      <c r="RQN141" s="56"/>
      <c r="RQO141" s="55"/>
      <c r="RQP141" s="56"/>
      <c r="RQQ141" s="56"/>
      <c r="RQR141" s="56"/>
      <c r="RQS141" s="55"/>
      <c r="RQT141" s="56"/>
      <c r="RQU141" s="56"/>
      <c r="RQV141" s="56"/>
      <c r="RQW141" s="55"/>
      <c r="RQX141" s="56"/>
      <c r="RQY141" s="56"/>
      <c r="RQZ141" s="56"/>
      <c r="RRA141" s="55"/>
      <c r="RRB141" s="56"/>
      <c r="RRC141" s="56"/>
      <c r="RRD141" s="56"/>
      <c r="RRE141" s="55"/>
      <c r="RRF141" s="56"/>
      <c r="RRG141" s="56"/>
      <c r="RRH141" s="56"/>
      <c r="RRI141" s="55"/>
      <c r="RRJ141" s="56"/>
      <c r="RRK141" s="56"/>
      <c r="RRL141" s="56"/>
      <c r="RRM141" s="55"/>
      <c r="RRN141" s="56"/>
      <c r="RRO141" s="56"/>
      <c r="RRP141" s="56"/>
      <c r="RRQ141" s="55"/>
      <c r="RRR141" s="56"/>
      <c r="RRS141" s="56"/>
      <c r="RRT141" s="56"/>
      <c r="RRU141" s="55"/>
      <c r="RRV141" s="56"/>
      <c r="RRW141" s="56"/>
      <c r="RRX141" s="56"/>
      <c r="RRY141" s="55"/>
      <c r="RRZ141" s="56"/>
      <c r="RSA141" s="56"/>
      <c r="RSB141" s="56"/>
      <c r="RSC141" s="55"/>
      <c r="RSD141" s="56"/>
      <c r="RSE141" s="56"/>
      <c r="RSF141" s="56"/>
      <c r="RSG141" s="55"/>
      <c r="RSH141" s="56"/>
      <c r="RSI141" s="56"/>
      <c r="RSJ141" s="56"/>
      <c r="RSK141" s="55"/>
      <c r="RSL141" s="56"/>
      <c r="RSM141" s="56"/>
      <c r="RSN141" s="56"/>
      <c r="RSO141" s="55"/>
      <c r="RSP141" s="56"/>
      <c r="RSQ141" s="56"/>
      <c r="RSR141" s="56"/>
      <c r="RSS141" s="55"/>
      <c r="RST141" s="56"/>
      <c r="RSU141" s="56"/>
      <c r="RSV141" s="56"/>
      <c r="RSW141" s="55"/>
      <c r="RSX141" s="56"/>
      <c r="RSY141" s="56"/>
      <c r="RSZ141" s="56"/>
      <c r="RTA141" s="55"/>
      <c r="RTB141" s="56"/>
      <c r="RTC141" s="56"/>
      <c r="RTD141" s="56"/>
      <c r="RTE141" s="55"/>
      <c r="RTF141" s="56"/>
      <c r="RTG141" s="56"/>
      <c r="RTH141" s="56"/>
      <c r="RTI141" s="55"/>
      <c r="RTJ141" s="56"/>
      <c r="RTK141" s="56"/>
      <c r="RTL141" s="56"/>
      <c r="RTM141" s="55"/>
      <c r="RTN141" s="56"/>
      <c r="RTO141" s="56"/>
      <c r="RTP141" s="56"/>
      <c r="RTQ141" s="55"/>
      <c r="RTR141" s="56"/>
      <c r="RTS141" s="56"/>
      <c r="RTT141" s="56"/>
      <c r="RTU141" s="55"/>
      <c r="RTV141" s="56"/>
      <c r="RTW141" s="56"/>
      <c r="RTX141" s="56"/>
      <c r="RTY141" s="55"/>
      <c r="RTZ141" s="56"/>
      <c r="RUA141" s="56"/>
      <c r="RUB141" s="56"/>
      <c r="RUC141" s="55"/>
      <c r="RUD141" s="56"/>
      <c r="RUE141" s="56"/>
      <c r="RUF141" s="56"/>
      <c r="RUG141" s="55"/>
      <c r="RUH141" s="56"/>
      <c r="RUI141" s="56"/>
      <c r="RUJ141" s="56"/>
      <c r="RUK141" s="55"/>
      <c r="RUL141" s="56"/>
      <c r="RUM141" s="56"/>
      <c r="RUN141" s="56"/>
      <c r="RUO141" s="55"/>
      <c r="RUP141" s="56"/>
      <c r="RUQ141" s="56"/>
      <c r="RUR141" s="56"/>
      <c r="RUS141" s="55"/>
      <c r="RUT141" s="56"/>
      <c r="RUU141" s="56"/>
      <c r="RUV141" s="56"/>
      <c r="RUW141" s="55"/>
      <c r="RUX141" s="56"/>
      <c r="RUY141" s="56"/>
      <c r="RUZ141" s="56"/>
      <c r="RVA141" s="55"/>
      <c r="RVB141" s="56"/>
      <c r="RVC141" s="56"/>
      <c r="RVD141" s="56"/>
      <c r="RVE141" s="55"/>
      <c r="RVF141" s="56"/>
      <c r="RVG141" s="56"/>
      <c r="RVH141" s="56"/>
      <c r="RVI141" s="55"/>
      <c r="RVJ141" s="56"/>
      <c r="RVK141" s="56"/>
      <c r="RVL141" s="56"/>
      <c r="RVM141" s="55"/>
      <c r="RVN141" s="56"/>
      <c r="RVO141" s="56"/>
      <c r="RVP141" s="56"/>
      <c r="RVQ141" s="55"/>
      <c r="RVR141" s="56"/>
      <c r="RVS141" s="56"/>
      <c r="RVT141" s="56"/>
      <c r="RVU141" s="55"/>
      <c r="RVV141" s="56"/>
      <c r="RVW141" s="56"/>
      <c r="RVX141" s="56"/>
      <c r="RVY141" s="55"/>
      <c r="RVZ141" s="56"/>
      <c r="RWA141" s="56"/>
      <c r="RWB141" s="56"/>
      <c r="RWC141" s="55"/>
      <c r="RWD141" s="56"/>
      <c r="RWE141" s="56"/>
      <c r="RWF141" s="56"/>
      <c r="RWG141" s="55"/>
      <c r="RWH141" s="56"/>
      <c r="RWI141" s="56"/>
      <c r="RWJ141" s="56"/>
      <c r="RWK141" s="55"/>
      <c r="RWL141" s="56"/>
      <c r="RWM141" s="56"/>
      <c r="RWN141" s="56"/>
      <c r="RWO141" s="55"/>
      <c r="RWP141" s="56"/>
      <c r="RWQ141" s="56"/>
      <c r="RWR141" s="56"/>
      <c r="RWS141" s="55"/>
      <c r="RWT141" s="56"/>
      <c r="RWU141" s="56"/>
      <c r="RWV141" s="56"/>
      <c r="RWW141" s="55"/>
      <c r="RWX141" s="56"/>
      <c r="RWY141" s="56"/>
      <c r="RWZ141" s="56"/>
      <c r="RXA141" s="55"/>
      <c r="RXB141" s="56"/>
      <c r="RXC141" s="56"/>
      <c r="RXD141" s="56"/>
      <c r="RXE141" s="55"/>
      <c r="RXF141" s="56"/>
      <c r="RXG141" s="56"/>
      <c r="RXH141" s="56"/>
      <c r="RXI141" s="55"/>
      <c r="RXJ141" s="56"/>
      <c r="RXK141" s="56"/>
      <c r="RXL141" s="56"/>
      <c r="RXM141" s="55"/>
      <c r="RXN141" s="56"/>
      <c r="RXO141" s="56"/>
      <c r="RXP141" s="56"/>
      <c r="RXQ141" s="55"/>
      <c r="RXR141" s="56"/>
      <c r="RXS141" s="56"/>
      <c r="RXT141" s="56"/>
      <c r="RXU141" s="55"/>
      <c r="RXV141" s="56"/>
      <c r="RXW141" s="56"/>
      <c r="RXX141" s="56"/>
      <c r="RXY141" s="55"/>
      <c r="RXZ141" s="56"/>
      <c r="RYA141" s="56"/>
      <c r="RYB141" s="56"/>
      <c r="RYC141" s="55"/>
      <c r="RYD141" s="56"/>
      <c r="RYE141" s="56"/>
      <c r="RYF141" s="56"/>
      <c r="RYG141" s="55"/>
      <c r="RYH141" s="56"/>
      <c r="RYI141" s="56"/>
      <c r="RYJ141" s="56"/>
      <c r="RYK141" s="55"/>
      <c r="RYL141" s="56"/>
      <c r="RYM141" s="56"/>
      <c r="RYN141" s="56"/>
      <c r="RYO141" s="55"/>
      <c r="RYP141" s="56"/>
      <c r="RYQ141" s="56"/>
      <c r="RYR141" s="56"/>
      <c r="RYS141" s="55"/>
      <c r="RYT141" s="56"/>
      <c r="RYU141" s="56"/>
      <c r="RYV141" s="56"/>
      <c r="RYW141" s="55"/>
      <c r="RYX141" s="56"/>
      <c r="RYY141" s="56"/>
      <c r="RYZ141" s="56"/>
      <c r="RZA141" s="55"/>
      <c r="RZB141" s="56"/>
      <c r="RZC141" s="56"/>
      <c r="RZD141" s="56"/>
      <c r="RZE141" s="55"/>
      <c r="RZF141" s="56"/>
      <c r="RZG141" s="56"/>
      <c r="RZH141" s="56"/>
      <c r="RZI141" s="55"/>
      <c r="RZJ141" s="56"/>
      <c r="RZK141" s="56"/>
      <c r="RZL141" s="56"/>
      <c r="RZM141" s="55"/>
      <c r="RZN141" s="56"/>
      <c r="RZO141" s="56"/>
      <c r="RZP141" s="56"/>
      <c r="RZQ141" s="55"/>
      <c r="RZR141" s="56"/>
      <c r="RZS141" s="56"/>
      <c r="RZT141" s="56"/>
      <c r="RZU141" s="55"/>
      <c r="RZV141" s="56"/>
      <c r="RZW141" s="56"/>
      <c r="RZX141" s="56"/>
      <c r="RZY141" s="55"/>
      <c r="RZZ141" s="56"/>
      <c r="SAA141" s="56"/>
      <c r="SAB141" s="56"/>
      <c r="SAC141" s="55"/>
      <c r="SAD141" s="56"/>
      <c r="SAE141" s="56"/>
      <c r="SAF141" s="56"/>
      <c r="SAG141" s="55"/>
      <c r="SAH141" s="56"/>
      <c r="SAI141" s="56"/>
      <c r="SAJ141" s="56"/>
      <c r="SAK141" s="55"/>
      <c r="SAL141" s="56"/>
      <c r="SAM141" s="56"/>
      <c r="SAN141" s="56"/>
      <c r="SAO141" s="55"/>
      <c r="SAP141" s="56"/>
      <c r="SAQ141" s="56"/>
      <c r="SAR141" s="56"/>
      <c r="SAS141" s="55"/>
      <c r="SAT141" s="56"/>
      <c r="SAU141" s="56"/>
      <c r="SAV141" s="56"/>
      <c r="SAW141" s="55"/>
      <c r="SAX141" s="56"/>
      <c r="SAY141" s="56"/>
      <c r="SAZ141" s="56"/>
      <c r="SBA141" s="55"/>
      <c r="SBB141" s="56"/>
      <c r="SBC141" s="56"/>
      <c r="SBD141" s="56"/>
      <c r="SBE141" s="55"/>
      <c r="SBF141" s="56"/>
      <c r="SBG141" s="56"/>
      <c r="SBH141" s="56"/>
      <c r="SBI141" s="55"/>
      <c r="SBJ141" s="56"/>
      <c r="SBK141" s="56"/>
      <c r="SBL141" s="56"/>
      <c r="SBM141" s="55"/>
      <c r="SBN141" s="56"/>
      <c r="SBO141" s="56"/>
      <c r="SBP141" s="56"/>
      <c r="SBQ141" s="55"/>
      <c r="SBR141" s="56"/>
      <c r="SBS141" s="56"/>
      <c r="SBT141" s="56"/>
      <c r="SBU141" s="55"/>
      <c r="SBV141" s="56"/>
      <c r="SBW141" s="56"/>
      <c r="SBX141" s="56"/>
      <c r="SBY141" s="55"/>
      <c r="SBZ141" s="56"/>
      <c r="SCA141" s="56"/>
      <c r="SCB141" s="56"/>
      <c r="SCC141" s="55"/>
      <c r="SCD141" s="56"/>
      <c r="SCE141" s="56"/>
      <c r="SCF141" s="56"/>
      <c r="SCG141" s="55"/>
      <c r="SCH141" s="56"/>
      <c r="SCI141" s="56"/>
      <c r="SCJ141" s="56"/>
      <c r="SCK141" s="55"/>
      <c r="SCL141" s="56"/>
      <c r="SCM141" s="56"/>
      <c r="SCN141" s="56"/>
      <c r="SCO141" s="55"/>
      <c r="SCP141" s="56"/>
      <c r="SCQ141" s="56"/>
      <c r="SCR141" s="56"/>
      <c r="SCS141" s="55"/>
      <c r="SCT141" s="56"/>
      <c r="SCU141" s="56"/>
      <c r="SCV141" s="56"/>
      <c r="SCW141" s="55"/>
      <c r="SCX141" s="56"/>
      <c r="SCY141" s="56"/>
      <c r="SCZ141" s="56"/>
      <c r="SDA141" s="55"/>
      <c r="SDB141" s="56"/>
      <c r="SDC141" s="56"/>
      <c r="SDD141" s="56"/>
      <c r="SDE141" s="55"/>
      <c r="SDF141" s="56"/>
      <c r="SDG141" s="56"/>
      <c r="SDH141" s="56"/>
      <c r="SDI141" s="55"/>
      <c r="SDJ141" s="56"/>
      <c r="SDK141" s="56"/>
      <c r="SDL141" s="56"/>
      <c r="SDM141" s="55"/>
      <c r="SDN141" s="56"/>
      <c r="SDO141" s="56"/>
      <c r="SDP141" s="56"/>
      <c r="SDQ141" s="55"/>
      <c r="SDR141" s="56"/>
      <c r="SDS141" s="56"/>
      <c r="SDT141" s="56"/>
      <c r="SDU141" s="55"/>
      <c r="SDV141" s="56"/>
      <c r="SDW141" s="56"/>
      <c r="SDX141" s="56"/>
      <c r="SDY141" s="55"/>
      <c r="SDZ141" s="56"/>
      <c r="SEA141" s="56"/>
      <c r="SEB141" s="56"/>
      <c r="SEC141" s="55"/>
      <c r="SED141" s="56"/>
      <c r="SEE141" s="56"/>
      <c r="SEF141" s="56"/>
      <c r="SEG141" s="55"/>
      <c r="SEH141" s="56"/>
      <c r="SEI141" s="56"/>
      <c r="SEJ141" s="56"/>
      <c r="SEK141" s="55"/>
      <c r="SEL141" s="56"/>
      <c r="SEM141" s="56"/>
      <c r="SEN141" s="56"/>
      <c r="SEO141" s="55"/>
      <c r="SEP141" s="56"/>
      <c r="SEQ141" s="56"/>
      <c r="SER141" s="56"/>
      <c r="SES141" s="55"/>
      <c r="SET141" s="56"/>
      <c r="SEU141" s="56"/>
      <c r="SEV141" s="56"/>
      <c r="SEW141" s="55"/>
      <c r="SEX141" s="56"/>
      <c r="SEY141" s="56"/>
      <c r="SEZ141" s="56"/>
      <c r="SFA141" s="55"/>
      <c r="SFB141" s="56"/>
      <c r="SFC141" s="56"/>
      <c r="SFD141" s="56"/>
      <c r="SFE141" s="55"/>
      <c r="SFF141" s="56"/>
      <c r="SFG141" s="56"/>
      <c r="SFH141" s="56"/>
      <c r="SFI141" s="55"/>
      <c r="SFJ141" s="56"/>
      <c r="SFK141" s="56"/>
      <c r="SFL141" s="56"/>
      <c r="SFM141" s="55"/>
      <c r="SFN141" s="56"/>
      <c r="SFO141" s="56"/>
      <c r="SFP141" s="56"/>
      <c r="SFQ141" s="55"/>
      <c r="SFR141" s="56"/>
      <c r="SFS141" s="56"/>
      <c r="SFT141" s="56"/>
      <c r="SFU141" s="55"/>
      <c r="SFV141" s="56"/>
      <c r="SFW141" s="56"/>
      <c r="SFX141" s="56"/>
      <c r="SFY141" s="55"/>
      <c r="SFZ141" s="56"/>
      <c r="SGA141" s="56"/>
      <c r="SGB141" s="56"/>
      <c r="SGC141" s="55"/>
      <c r="SGD141" s="56"/>
      <c r="SGE141" s="56"/>
      <c r="SGF141" s="56"/>
      <c r="SGG141" s="55"/>
      <c r="SGH141" s="56"/>
      <c r="SGI141" s="56"/>
      <c r="SGJ141" s="56"/>
      <c r="SGK141" s="55"/>
      <c r="SGL141" s="56"/>
      <c r="SGM141" s="56"/>
      <c r="SGN141" s="56"/>
      <c r="SGO141" s="55"/>
      <c r="SGP141" s="56"/>
      <c r="SGQ141" s="56"/>
      <c r="SGR141" s="56"/>
      <c r="SGS141" s="55"/>
      <c r="SGT141" s="56"/>
      <c r="SGU141" s="56"/>
      <c r="SGV141" s="56"/>
      <c r="SGW141" s="55"/>
      <c r="SGX141" s="56"/>
      <c r="SGY141" s="56"/>
      <c r="SGZ141" s="56"/>
      <c r="SHA141" s="55"/>
      <c r="SHB141" s="56"/>
      <c r="SHC141" s="56"/>
      <c r="SHD141" s="56"/>
      <c r="SHE141" s="55"/>
      <c r="SHF141" s="56"/>
      <c r="SHG141" s="56"/>
      <c r="SHH141" s="56"/>
      <c r="SHI141" s="55"/>
      <c r="SHJ141" s="56"/>
      <c r="SHK141" s="56"/>
      <c r="SHL141" s="56"/>
      <c r="SHM141" s="55"/>
      <c r="SHN141" s="56"/>
      <c r="SHO141" s="56"/>
      <c r="SHP141" s="56"/>
      <c r="SHQ141" s="55"/>
      <c r="SHR141" s="56"/>
      <c r="SHS141" s="56"/>
      <c r="SHT141" s="56"/>
      <c r="SHU141" s="55"/>
      <c r="SHV141" s="56"/>
      <c r="SHW141" s="56"/>
      <c r="SHX141" s="56"/>
      <c r="SHY141" s="55"/>
      <c r="SHZ141" s="56"/>
      <c r="SIA141" s="56"/>
      <c r="SIB141" s="56"/>
      <c r="SIC141" s="55"/>
      <c r="SID141" s="56"/>
      <c r="SIE141" s="56"/>
      <c r="SIF141" s="56"/>
      <c r="SIG141" s="55"/>
      <c r="SIH141" s="56"/>
      <c r="SII141" s="56"/>
      <c r="SIJ141" s="56"/>
      <c r="SIK141" s="55"/>
      <c r="SIL141" s="56"/>
      <c r="SIM141" s="56"/>
      <c r="SIN141" s="56"/>
      <c r="SIO141" s="55"/>
      <c r="SIP141" s="56"/>
      <c r="SIQ141" s="56"/>
      <c r="SIR141" s="56"/>
      <c r="SIS141" s="55"/>
      <c r="SIT141" s="56"/>
      <c r="SIU141" s="56"/>
      <c r="SIV141" s="56"/>
      <c r="SIW141" s="55"/>
      <c r="SIX141" s="56"/>
      <c r="SIY141" s="56"/>
      <c r="SIZ141" s="56"/>
      <c r="SJA141" s="55"/>
      <c r="SJB141" s="56"/>
      <c r="SJC141" s="56"/>
      <c r="SJD141" s="56"/>
      <c r="SJE141" s="55"/>
      <c r="SJF141" s="56"/>
      <c r="SJG141" s="56"/>
      <c r="SJH141" s="56"/>
      <c r="SJI141" s="55"/>
      <c r="SJJ141" s="56"/>
      <c r="SJK141" s="56"/>
      <c r="SJL141" s="56"/>
      <c r="SJM141" s="55"/>
      <c r="SJN141" s="56"/>
      <c r="SJO141" s="56"/>
      <c r="SJP141" s="56"/>
      <c r="SJQ141" s="55"/>
      <c r="SJR141" s="56"/>
      <c r="SJS141" s="56"/>
      <c r="SJT141" s="56"/>
      <c r="SJU141" s="55"/>
      <c r="SJV141" s="56"/>
      <c r="SJW141" s="56"/>
      <c r="SJX141" s="56"/>
      <c r="SJY141" s="55"/>
      <c r="SJZ141" s="56"/>
      <c r="SKA141" s="56"/>
      <c r="SKB141" s="56"/>
      <c r="SKC141" s="55"/>
      <c r="SKD141" s="56"/>
      <c r="SKE141" s="56"/>
      <c r="SKF141" s="56"/>
      <c r="SKG141" s="55"/>
      <c r="SKH141" s="56"/>
      <c r="SKI141" s="56"/>
      <c r="SKJ141" s="56"/>
      <c r="SKK141" s="55"/>
      <c r="SKL141" s="56"/>
      <c r="SKM141" s="56"/>
      <c r="SKN141" s="56"/>
      <c r="SKO141" s="55"/>
      <c r="SKP141" s="56"/>
      <c r="SKQ141" s="56"/>
      <c r="SKR141" s="56"/>
      <c r="SKS141" s="55"/>
      <c r="SKT141" s="56"/>
      <c r="SKU141" s="56"/>
      <c r="SKV141" s="56"/>
      <c r="SKW141" s="55"/>
      <c r="SKX141" s="56"/>
      <c r="SKY141" s="56"/>
      <c r="SKZ141" s="56"/>
      <c r="SLA141" s="55"/>
      <c r="SLB141" s="56"/>
      <c r="SLC141" s="56"/>
      <c r="SLD141" s="56"/>
      <c r="SLE141" s="55"/>
      <c r="SLF141" s="56"/>
      <c r="SLG141" s="56"/>
      <c r="SLH141" s="56"/>
      <c r="SLI141" s="55"/>
      <c r="SLJ141" s="56"/>
      <c r="SLK141" s="56"/>
      <c r="SLL141" s="56"/>
      <c r="SLM141" s="55"/>
      <c r="SLN141" s="56"/>
      <c r="SLO141" s="56"/>
      <c r="SLP141" s="56"/>
      <c r="SLQ141" s="55"/>
      <c r="SLR141" s="56"/>
      <c r="SLS141" s="56"/>
      <c r="SLT141" s="56"/>
      <c r="SLU141" s="55"/>
      <c r="SLV141" s="56"/>
      <c r="SLW141" s="56"/>
      <c r="SLX141" s="56"/>
      <c r="SLY141" s="55"/>
      <c r="SLZ141" s="56"/>
      <c r="SMA141" s="56"/>
      <c r="SMB141" s="56"/>
      <c r="SMC141" s="55"/>
      <c r="SMD141" s="56"/>
      <c r="SME141" s="56"/>
      <c r="SMF141" s="56"/>
      <c r="SMG141" s="55"/>
      <c r="SMH141" s="56"/>
      <c r="SMI141" s="56"/>
      <c r="SMJ141" s="56"/>
      <c r="SMK141" s="55"/>
      <c r="SML141" s="56"/>
      <c r="SMM141" s="56"/>
      <c r="SMN141" s="56"/>
      <c r="SMO141" s="55"/>
      <c r="SMP141" s="56"/>
      <c r="SMQ141" s="56"/>
      <c r="SMR141" s="56"/>
      <c r="SMS141" s="55"/>
      <c r="SMT141" s="56"/>
      <c r="SMU141" s="56"/>
      <c r="SMV141" s="56"/>
      <c r="SMW141" s="55"/>
      <c r="SMX141" s="56"/>
      <c r="SMY141" s="56"/>
      <c r="SMZ141" s="56"/>
      <c r="SNA141" s="55"/>
      <c r="SNB141" s="56"/>
      <c r="SNC141" s="56"/>
      <c r="SND141" s="56"/>
      <c r="SNE141" s="55"/>
      <c r="SNF141" s="56"/>
      <c r="SNG141" s="56"/>
      <c r="SNH141" s="56"/>
      <c r="SNI141" s="55"/>
      <c r="SNJ141" s="56"/>
      <c r="SNK141" s="56"/>
      <c r="SNL141" s="56"/>
      <c r="SNM141" s="55"/>
      <c r="SNN141" s="56"/>
      <c r="SNO141" s="56"/>
      <c r="SNP141" s="56"/>
      <c r="SNQ141" s="55"/>
      <c r="SNR141" s="56"/>
      <c r="SNS141" s="56"/>
      <c r="SNT141" s="56"/>
      <c r="SNU141" s="55"/>
      <c r="SNV141" s="56"/>
      <c r="SNW141" s="56"/>
      <c r="SNX141" s="56"/>
      <c r="SNY141" s="55"/>
      <c r="SNZ141" s="56"/>
      <c r="SOA141" s="56"/>
      <c r="SOB141" s="56"/>
      <c r="SOC141" s="55"/>
      <c r="SOD141" s="56"/>
      <c r="SOE141" s="56"/>
      <c r="SOF141" s="56"/>
      <c r="SOG141" s="55"/>
      <c r="SOH141" s="56"/>
      <c r="SOI141" s="56"/>
      <c r="SOJ141" s="56"/>
      <c r="SOK141" s="55"/>
      <c r="SOL141" s="56"/>
      <c r="SOM141" s="56"/>
      <c r="SON141" s="56"/>
      <c r="SOO141" s="55"/>
      <c r="SOP141" s="56"/>
      <c r="SOQ141" s="56"/>
      <c r="SOR141" s="56"/>
      <c r="SOS141" s="55"/>
      <c r="SOT141" s="56"/>
      <c r="SOU141" s="56"/>
      <c r="SOV141" s="56"/>
      <c r="SOW141" s="55"/>
      <c r="SOX141" s="56"/>
      <c r="SOY141" s="56"/>
      <c r="SOZ141" s="56"/>
      <c r="SPA141" s="55"/>
      <c r="SPB141" s="56"/>
      <c r="SPC141" s="56"/>
      <c r="SPD141" s="56"/>
      <c r="SPE141" s="55"/>
      <c r="SPF141" s="56"/>
      <c r="SPG141" s="56"/>
      <c r="SPH141" s="56"/>
      <c r="SPI141" s="55"/>
      <c r="SPJ141" s="56"/>
      <c r="SPK141" s="56"/>
      <c r="SPL141" s="56"/>
      <c r="SPM141" s="55"/>
      <c r="SPN141" s="56"/>
      <c r="SPO141" s="56"/>
      <c r="SPP141" s="56"/>
      <c r="SPQ141" s="55"/>
      <c r="SPR141" s="56"/>
      <c r="SPS141" s="56"/>
      <c r="SPT141" s="56"/>
      <c r="SPU141" s="55"/>
      <c r="SPV141" s="56"/>
      <c r="SPW141" s="56"/>
      <c r="SPX141" s="56"/>
      <c r="SPY141" s="55"/>
      <c r="SPZ141" s="56"/>
      <c r="SQA141" s="56"/>
      <c r="SQB141" s="56"/>
      <c r="SQC141" s="55"/>
      <c r="SQD141" s="56"/>
      <c r="SQE141" s="56"/>
      <c r="SQF141" s="56"/>
      <c r="SQG141" s="55"/>
      <c r="SQH141" s="56"/>
      <c r="SQI141" s="56"/>
      <c r="SQJ141" s="56"/>
      <c r="SQK141" s="55"/>
      <c r="SQL141" s="56"/>
      <c r="SQM141" s="56"/>
      <c r="SQN141" s="56"/>
      <c r="SQO141" s="55"/>
      <c r="SQP141" s="56"/>
      <c r="SQQ141" s="56"/>
      <c r="SQR141" s="56"/>
      <c r="SQS141" s="55"/>
      <c r="SQT141" s="56"/>
      <c r="SQU141" s="56"/>
      <c r="SQV141" s="56"/>
      <c r="SQW141" s="55"/>
      <c r="SQX141" s="56"/>
      <c r="SQY141" s="56"/>
      <c r="SQZ141" s="56"/>
      <c r="SRA141" s="55"/>
      <c r="SRB141" s="56"/>
      <c r="SRC141" s="56"/>
      <c r="SRD141" s="56"/>
      <c r="SRE141" s="55"/>
      <c r="SRF141" s="56"/>
      <c r="SRG141" s="56"/>
      <c r="SRH141" s="56"/>
      <c r="SRI141" s="55"/>
      <c r="SRJ141" s="56"/>
      <c r="SRK141" s="56"/>
      <c r="SRL141" s="56"/>
      <c r="SRM141" s="55"/>
      <c r="SRN141" s="56"/>
      <c r="SRO141" s="56"/>
      <c r="SRP141" s="56"/>
      <c r="SRQ141" s="55"/>
      <c r="SRR141" s="56"/>
      <c r="SRS141" s="56"/>
      <c r="SRT141" s="56"/>
      <c r="SRU141" s="55"/>
      <c r="SRV141" s="56"/>
      <c r="SRW141" s="56"/>
      <c r="SRX141" s="56"/>
      <c r="SRY141" s="55"/>
      <c r="SRZ141" s="56"/>
      <c r="SSA141" s="56"/>
      <c r="SSB141" s="56"/>
      <c r="SSC141" s="55"/>
      <c r="SSD141" s="56"/>
      <c r="SSE141" s="56"/>
      <c r="SSF141" s="56"/>
      <c r="SSG141" s="55"/>
      <c r="SSH141" s="56"/>
      <c r="SSI141" s="56"/>
      <c r="SSJ141" s="56"/>
      <c r="SSK141" s="55"/>
      <c r="SSL141" s="56"/>
      <c r="SSM141" s="56"/>
      <c r="SSN141" s="56"/>
      <c r="SSO141" s="55"/>
      <c r="SSP141" s="56"/>
      <c r="SSQ141" s="56"/>
      <c r="SSR141" s="56"/>
      <c r="SSS141" s="55"/>
      <c r="SST141" s="56"/>
      <c r="SSU141" s="56"/>
      <c r="SSV141" s="56"/>
      <c r="SSW141" s="55"/>
      <c r="SSX141" s="56"/>
      <c r="SSY141" s="56"/>
      <c r="SSZ141" s="56"/>
      <c r="STA141" s="55"/>
      <c r="STB141" s="56"/>
      <c r="STC141" s="56"/>
      <c r="STD141" s="56"/>
      <c r="STE141" s="55"/>
      <c r="STF141" s="56"/>
      <c r="STG141" s="56"/>
      <c r="STH141" s="56"/>
      <c r="STI141" s="55"/>
      <c r="STJ141" s="56"/>
      <c r="STK141" s="56"/>
      <c r="STL141" s="56"/>
      <c r="STM141" s="55"/>
      <c r="STN141" s="56"/>
      <c r="STO141" s="56"/>
      <c r="STP141" s="56"/>
      <c r="STQ141" s="55"/>
      <c r="STR141" s="56"/>
      <c r="STS141" s="56"/>
      <c r="STT141" s="56"/>
      <c r="STU141" s="55"/>
      <c r="STV141" s="56"/>
      <c r="STW141" s="56"/>
      <c r="STX141" s="56"/>
      <c r="STY141" s="55"/>
      <c r="STZ141" s="56"/>
      <c r="SUA141" s="56"/>
      <c r="SUB141" s="56"/>
      <c r="SUC141" s="55"/>
      <c r="SUD141" s="56"/>
      <c r="SUE141" s="56"/>
      <c r="SUF141" s="56"/>
      <c r="SUG141" s="55"/>
      <c r="SUH141" s="56"/>
      <c r="SUI141" s="56"/>
      <c r="SUJ141" s="56"/>
      <c r="SUK141" s="55"/>
      <c r="SUL141" s="56"/>
      <c r="SUM141" s="56"/>
      <c r="SUN141" s="56"/>
      <c r="SUO141" s="55"/>
      <c r="SUP141" s="56"/>
      <c r="SUQ141" s="56"/>
      <c r="SUR141" s="56"/>
      <c r="SUS141" s="55"/>
      <c r="SUT141" s="56"/>
      <c r="SUU141" s="56"/>
      <c r="SUV141" s="56"/>
      <c r="SUW141" s="55"/>
      <c r="SUX141" s="56"/>
      <c r="SUY141" s="56"/>
      <c r="SUZ141" s="56"/>
      <c r="SVA141" s="55"/>
      <c r="SVB141" s="56"/>
      <c r="SVC141" s="56"/>
      <c r="SVD141" s="56"/>
      <c r="SVE141" s="55"/>
      <c r="SVF141" s="56"/>
      <c r="SVG141" s="56"/>
      <c r="SVH141" s="56"/>
      <c r="SVI141" s="55"/>
      <c r="SVJ141" s="56"/>
      <c r="SVK141" s="56"/>
      <c r="SVL141" s="56"/>
      <c r="SVM141" s="55"/>
      <c r="SVN141" s="56"/>
      <c r="SVO141" s="56"/>
      <c r="SVP141" s="56"/>
      <c r="SVQ141" s="55"/>
      <c r="SVR141" s="56"/>
      <c r="SVS141" s="56"/>
      <c r="SVT141" s="56"/>
      <c r="SVU141" s="55"/>
      <c r="SVV141" s="56"/>
      <c r="SVW141" s="56"/>
      <c r="SVX141" s="56"/>
      <c r="SVY141" s="55"/>
      <c r="SVZ141" s="56"/>
      <c r="SWA141" s="56"/>
      <c r="SWB141" s="56"/>
      <c r="SWC141" s="55"/>
      <c r="SWD141" s="56"/>
      <c r="SWE141" s="56"/>
      <c r="SWF141" s="56"/>
      <c r="SWG141" s="55"/>
      <c r="SWH141" s="56"/>
      <c r="SWI141" s="56"/>
      <c r="SWJ141" s="56"/>
      <c r="SWK141" s="55"/>
      <c r="SWL141" s="56"/>
      <c r="SWM141" s="56"/>
      <c r="SWN141" s="56"/>
      <c r="SWO141" s="55"/>
      <c r="SWP141" s="56"/>
      <c r="SWQ141" s="56"/>
      <c r="SWR141" s="56"/>
      <c r="SWS141" s="55"/>
      <c r="SWT141" s="56"/>
      <c r="SWU141" s="56"/>
      <c r="SWV141" s="56"/>
      <c r="SWW141" s="55"/>
      <c r="SWX141" s="56"/>
      <c r="SWY141" s="56"/>
      <c r="SWZ141" s="56"/>
      <c r="SXA141" s="55"/>
      <c r="SXB141" s="56"/>
      <c r="SXC141" s="56"/>
      <c r="SXD141" s="56"/>
      <c r="SXE141" s="55"/>
      <c r="SXF141" s="56"/>
      <c r="SXG141" s="56"/>
      <c r="SXH141" s="56"/>
      <c r="SXI141" s="55"/>
      <c r="SXJ141" s="56"/>
      <c r="SXK141" s="56"/>
      <c r="SXL141" s="56"/>
      <c r="SXM141" s="55"/>
      <c r="SXN141" s="56"/>
      <c r="SXO141" s="56"/>
      <c r="SXP141" s="56"/>
      <c r="SXQ141" s="55"/>
      <c r="SXR141" s="56"/>
      <c r="SXS141" s="56"/>
      <c r="SXT141" s="56"/>
      <c r="SXU141" s="55"/>
      <c r="SXV141" s="56"/>
      <c r="SXW141" s="56"/>
      <c r="SXX141" s="56"/>
      <c r="SXY141" s="55"/>
      <c r="SXZ141" s="56"/>
      <c r="SYA141" s="56"/>
      <c r="SYB141" s="56"/>
      <c r="SYC141" s="55"/>
      <c r="SYD141" s="56"/>
      <c r="SYE141" s="56"/>
      <c r="SYF141" s="56"/>
      <c r="SYG141" s="55"/>
      <c r="SYH141" s="56"/>
      <c r="SYI141" s="56"/>
      <c r="SYJ141" s="56"/>
      <c r="SYK141" s="55"/>
      <c r="SYL141" s="56"/>
      <c r="SYM141" s="56"/>
      <c r="SYN141" s="56"/>
      <c r="SYO141" s="55"/>
      <c r="SYP141" s="56"/>
      <c r="SYQ141" s="56"/>
      <c r="SYR141" s="56"/>
      <c r="SYS141" s="55"/>
      <c r="SYT141" s="56"/>
      <c r="SYU141" s="56"/>
      <c r="SYV141" s="56"/>
      <c r="SYW141" s="55"/>
      <c r="SYX141" s="56"/>
      <c r="SYY141" s="56"/>
      <c r="SYZ141" s="56"/>
      <c r="SZA141" s="55"/>
      <c r="SZB141" s="56"/>
      <c r="SZC141" s="56"/>
      <c r="SZD141" s="56"/>
      <c r="SZE141" s="55"/>
      <c r="SZF141" s="56"/>
      <c r="SZG141" s="56"/>
      <c r="SZH141" s="56"/>
      <c r="SZI141" s="55"/>
      <c r="SZJ141" s="56"/>
      <c r="SZK141" s="56"/>
      <c r="SZL141" s="56"/>
      <c r="SZM141" s="55"/>
      <c r="SZN141" s="56"/>
      <c r="SZO141" s="56"/>
      <c r="SZP141" s="56"/>
      <c r="SZQ141" s="55"/>
      <c r="SZR141" s="56"/>
      <c r="SZS141" s="56"/>
      <c r="SZT141" s="56"/>
      <c r="SZU141" s="55"/>
      <c r="SZV141" s="56"/>
      <c r="SZW141" s="56"/>
      <c r="SZX141" s="56"/>
      <c r="SZY141" s="55"/>
      <c r="SZZ141" s="56"/>
      <c r="TAA141" s="56"/>
      <c r="TAB141" s="56"/>
      <c r="TAC141" s="55"/>
      <c r="TAD141" s="56"/>
      <c r="TAE141" s="56"/>
      <c r="TAF141" s="56"/>
      <c r="TAG141" s="55"/>
      <c r="TAH141" s="56"/>
      <c r="TAI141" s="56"/>
      <c r="TAJ141" s="56"/>
      <c r="TAK141" s="55"/>
      <c r="TAL141" s="56"/>
      <c r="TAM141" s="56"/>
      <c r="TAN141" s="56"/>
      <c r="TAO141" s="55"/>
      <c r="TAP141" s="56"/>
      <c r="TAQ141" s="56"/>
      <c r="TAR141" s="56"/>
      <c r="TAS141" s="55"/>
      <c r="TAT141" s="56"/>
      <c r="TAU141" s="56"/>
      <c r="TAV141" s="56"/>
      <c r="TAW141" s="55"/>
      <c r="TAX141" s="56"/>
      <c r="TAY141" s="56"/>
      <c r="TAZ141" s="56"/>
      <c r="TBA141" s="55"/>
      <c r="TBB141" s="56"/>
      <c r="TBC141" s="56"/>
      <c r="TBD141" s="56"/>
      <c r="TBE141" s="55"/>
      <c r="TBF141" s="56"/>
      <c r="TBG141" s="56"/>
      <c r="TBH141" s="56"/>
      <c r="TBI141" s="55"/>
      <c r="TBJ141" s="56"/>
      <c r="TBK141" s="56"/>
      <c r="TBL141" s="56"/>
      <c r="TBM141" s="55"/>
      <c r="TBN141" s="56"/>
      <c r="TBO141" s="56"/>
      <c r="TBP141" s="56"/>
      <c r="TBQ141" s="55"/>
      <c r="TBR141" s="56"/>
      <c r="TBS141" s="56"/>
      <c r="TBT141" s="56"/>
      <c r="TBU141" s="55"/>
      <c r="TBV141" s="56"/>
      <c r="TBW141" s="56"/>
      <c r="TBX141" s="56"/>
      <c r="TBY141" s="55"/>
      <c r="TBZ141" s="56"/>
      <c r="TCA141" s="56"/>
      <c r="TCB141" s="56"/>
      <c r="TCC141" s="55"/>
      <c r="TCD141" s="56"/>
      <c r="TCE141" s="56"/>
      <c r="TCF141" s="56"/>
      <c r="TCG141" s="55"/>
      <c r="TCH141" s="56"/>
      <c r="TCI141" s="56"/>
      <c r="TCJ141" s="56"/>
      <c r="TCK141" s="55"/>
      <c r="TCL141" s="56"/>
      <c r="TCM141" s="56"/>
      <c r="TCN141" s="56"/>
      <c r="TCO141" s="55"/>
      <c r="TCP141" s="56"/>
      <c r="TCQ141" s="56"/>
      <c r="TCR141" s="56"/>
      <c r="TCS141" s="55"/>
      <c r="TCT141" s="56"/>
      <c r="TCU141" s="56"/>
      <c r="TCV141" s="56"/>
      <c r="TCW141" s="55"/>
      <c r="TCX141" s="56"/>
      <c r="TCY141" s="56"/>
      <c r="TCZ141" s="56"/>
      <c r="TDA141" s="55"/>
      <c r="TDB141" s="56"/>
      <c r="TDC141" s="56"/>
      <c r="TDD141" s="56"/>
      <c r="TDE141" s="55"/>
      <c r="TDF141" s="56"/>
      <c r="TDG141" s="56"/>
      <c r="TDH141" s="56"/>
      <c r="TDI141" s="55"/>
      <c r="TDJ141" s="56"/>
      <c r="TDK141" s="56"/>
      <c r="TDL141" s="56"/>
      <c r="TDM141" s="55"/>
      <c r="TDN141" s="56"/>
      <c r="TDO141" s="56"/>
      <c r="TDP141" s="56"/>
      <c r="TDQ141" s="55"/>
      <c r="TDR141" s="56"/>
      <c r="TDS141" s="56"/>
      <c r="TDT141" s="56"/>
      <c r="TDU141" s="55"/>
      <c r="TDV141" s="56"/>
      <c r="TDW141" s="56"/>
      <c r="TDX141" s="56"/>
      <c r="TDY141" s="55"/>
      <c r="TDZ141" s="56"/>
      <c r="TEA141" s="56"/>
      <c r="TEB141" s="56"/>
      <c r="TEC141" s="55"/>
      <c r="TED141" s="56"/>
      <c r="TEE141" s="56"/>
      <c r="TEF141" s="56"/>
      <c r="TEG141" s="55"/>
      <c r="TEH141" s="56"/>
      <c r="TEI141" s="56"/>
      <c r="TEJ141" s="56"/>
      <c r="TEK141" s="55"/>
      <c r="TEL141" s="56"/>
      <c r="TEM141" s="56"/>
      <c r="TEN141" s="56"/>
      <c r="TEO141" s="55"/>
      <c r="TEP141" s="56"/>
      <c r="TEQ141" s="56"/>
      <c r="TER141" s="56"/>
      <c r="TES141" s="55"/>
      <c r="TET141" s="56"/>
      <c r="TEU141" s="56"/>
      <c r="TEV141" s="56"/>
      <c r="TEW141" s="55"/>
      <c r="TEX141" s="56"/>
      <c r="TEY141" s="56"/>
      <c r="TEZ141" s="56"/>
      <c r="TFA141" s="55"/>
      <c r="TFB141" s="56"/>
      <c r="TFC141" s="56"/>
      <c r="TFD141" s="56"/>
      <c r="TFE141" s="55"/>
      <c r="TFF141" s="56"/>
      <c r="TFG141" s="56"/>
      <c r="TFH141" s="56"/>
      <c r="TFI141" s="55"/>
      <c r="TFJ141" s="56"/>
      <c r="TFK141" s="56"/>
      <c r="TFL141" s="56"/>
      <c r="TFM141" s="55"/>
      <c r="TFN141" s="56"/>
      <c r="TFO141" s="56"/>
      <c r="TFP141" s="56"/>
      <c r="TFQ141" s="55"/>
      <c r="TFR141" s="56"/>
      <c r="TFS141" s="56"/>
      <c r="TFT141" s="56"/>
      <c r="TFU141" s="55"/>
      <c r="TFV141" s="56"/>
      <c r="TFW141" s="56"/>
      <c r="TFX141" s="56"/>
      <c r="TFY141" s="55"/>
      <c r="TFZ141" s="56"/>
      <c r="TGA141" s="56"/>
      <c r="TGB141" s="56"/>
      <c r="TGC141" s="55"/>
      <c r="TGD141" s="56"/>
      <c r="TGE141" s="56"/>
      <c r="TGF141" s="56"/>
      <c r="TGG141" s="55"/>
      <c r="TGH141" s="56"/>
      <c r="TGI141" s="56"/>
      <c r="TGJ141" s="56"/>
      <c r="TGK141" s="55"/>
      <c r="TGL141" s="56"/>
      <c r="TGM141" s="56"/>
      <c r="TGN141" s="56"/>
      <c r="TGO141" s="55"/>
      <c r="TGP141" s="56"/>
      <c r="TGQ141" s="56"/>
      <c r="TGR141" s="56"/>
      <c r="TGS141" s="55"/>
      <c r="TGT141" s="56"/>
      <c r="TGU141" s="56"/>
      <c r="TGV141" s="56"/>
      <c r="TGW141" s="55"/>
      <c r="TGX141" s="56"/>
      <c r="TGY141" s="56"/>
      <c r="TGZ141" s="56"/>
      <c r="THA141" s="55"/>
      <c r="THB141" s="56"/>
      <c r="THC141" s="56"/>
      <c r="THD141" s="56"/>
      <c r="THE141" s="55"/>
      <c r="THF141" s="56"/>
      <c r="THG141" s="56"/>
      <c r="THH141" s="56"/>
      <c r="THI141" s="55"/>
      <c r="THJ141" s="56"/>
      <c r="THK141" s="56"/>
      <c r="THL141" s="56"/>
      <c r="THM141" s="55"/>
      <c r="THN141" s="56"/>
      <c r="THO141" s="56"/>
      <c r="THP141" s="56"/>
      <c r="THQ141" s="55"/>
      <c r="THR141" s="56"/>
      <c r="THS141" s="56"/>
      <c r="THT141" s="56"/>
      <c r="THU141" s="55"/>
      <c r="THV141" s="56"/>
      <c r="THW141" s="56"/>
      <c r="THX141" s="56"/>
      <c r="THY141" s="55"/>
      <c r="THZ141" s="56"/>
      <c r="TIA141" s="56"/>
      <c r="TIB141" s="56"/>
      <c r="TIC141" s="55"/>
      <c r="TID141" s="56"/>
      <c r="TIE141" s="56"/>
      <c r="TIF141" s="56"/>
      <c r="TIG141" s="55"/>
      <c r="TIH141" s="56"/>
      <c r="TII141" s="56"/>
      <c r="TIJ141" s="56"/>
      <c r="TIK141" s="55"/>
      <c r="TIL141" s="56"/>
      <c r="TIM141" s="56"/>
      <c r="TIN141" s="56"/>
      <c r="TIO141" s="55"/>
      <c r="TIP141" s="56"/>
      <c r="TIQ141" s="56"/>
      <c r="TIR141" s="56"/>
      <c r="TIS141" s="55"/>
      <c r="TIT141" s="56"/>
      <c r="TIU141" s="56"/>
      <c r="TIV141" s="56"/>
      <c r="TIW141" s="55"/>
      <c r="TIX141" s="56"/>
      <c r="TIY141" s="56"/>
      <c r="TIZ141" s="56"/>
      <c r="TJA141" s="55"/>
      <c r="TJB141" s="56"/>
      <c r="TJC141" s="56"/>
      <c r="TJD141" s="56"/>
      <c r="TJE141" s="55"/>
      <c r="TJF141" s="56"/>
      <c r="TJG141" s="56"/>
      <c r="TJH141" s="56"/>
      <c r="TJI141" s="55"/>
      <c r="TJJ141" s="56"/>
      <c r="TJK141" s="56"/>
      <c r="TJL141" s="56"/>
      <c r="TJM141" s="55"/>
      <c r="TJN141" s="56"/>
      <c r="TJO141" s="56"/>
      <c r="TJP141" s="56"/>
      <c r="TJQ141" s="55"/>
      <c r="TJR141" s="56"/>
      <c r="TJS141" s="56"/>
      <c r="TJT141" s="56"/>
      <c r="TJU141" s="55"/>
      <c r="TJV141" s="56"/>
      <c r="TJW141" s="56"/>
      <c r="TJX141" s="56"/>
      <c r="TJY141" s="55"/>
      <c r="TJZ141" s="56"/>
      <c r="TKA141" s="56"/>
      <c r="TKB141" s="56"/>
      <c r="TKC141" s="55"/>
      <c r="TKD141" s="56"/>
      <c r="TKE141" s="56"/>
      <c r="TKF141" s="56"/>
      <c r="TKG141" s="55"/>
      <c r="TKH141" s="56"/>
      <c r="TKI141" s="56"/>
      <c r="TKJ141" s="56"/>
      <c r="TKK141" s="55"/>
      <c r="TKL141" s="56"/>
      <c r="TKM141" s="56"/>
      <c r="TKN141" s="56"/>
      <c r="TKO141" s="55"/>
      <c r="TKP141" s="56"/>
      <c r="TKQ141" s="56"/>
      <c r="TKR141" s="56"/>
      <c r="TKS141" s="55"/>
      <c r="TKT141" s="56"/>
      <c r="TKU141" s="56"/>
      <c r="TKV141" s="56"/>
      <c r="TKW141" s="55"/>
      <c r="TKX141" s="56"/>
      <c r="TKY141" s="56"/>
      <c r="TKZ141" s="56"/>
      <c r="TLA141" s="55"/>
      <c r="TLB141" s="56"/>
      <c r="TLC141" s="56"/>
      <c r="TLD141" s="56"/>
      <c r="TLE141" s="55"/>
      <c r="TLF141" s="56"/>
      <c r="TLG141" s="56"/>
      <c r="TLH141" s="56"/>
      <c r="TLI141" s="55"/>
      <c r="TLJ141" s="56"/>
      <c r="TLK141" s="56"/>
      <c r="TLL141" s="56"/>
      <c r="TLM141" s="55"/>
      <c r="TLN141" s="56"/>
      <c r="TLO141" s="56"/>
      <c r="TLP141" s="56"/>
      <c r="TLQ141" s="55"/>
      <c r="TLR141" s="56"/>
      <c r="TLS141" s="56"/>
      <c r="TLT141" s="56"/>
      <c r="TLU141" s="55"/>
      <c r="TLV141" s="56"/>
      <c r="TLW141" s="56"/>
      <c r="TLX141" s="56"/>
      <c r="TLY141" s="55"/>
      <c r="TLZ141" s="56"/>
      <c r="TMA141" s="56"/>
      <c r="TMB141" s="56"/>
      <c r="TMC141" s="55"/>
      <c r="TMD141" s="56"/>
      <c r="TME141" s="56"/>
      <c r="TMF141" s="56"/>
      <c r="TMG141" s="55"/>
      <c r="TMH141" s="56"/>
      <c r="TMI141" s="56"/>
      <c r="TMJ141" s="56"/>
      <c r="TMK141" s="55"/>
      <c r="TML141" s="56"/>
      <c r="TMM141" s="56"/>
      <c r="TMN141" s="56"/>
      <c r="TMO141" s="55"/>
      <c r="TMP141" s="56"/>
      <c r="TMQ141" s="56"/>
      <c r="TMR141" s="56"/>
      <c r="TMS141" s="55"/>
      <c r="TMT141" s="56"/>
      <c r="TMU141" s="56"/>
      <c r="TMV141" s="56"/>
      <c r="TMW141" s="55"/>
      <c r="TMX141" s="56"/>
      <c r="TMY141" s="56"/>
      <c r="TMZ141" s="56"/>
      <c r="TNA141" s="55"/>
      <c r="TNB141" s="56"/>
      <c r="TNC141" s="56"/>
      <c r="TND141" s="56"/>
      <c r="TNE141" s="55"/>
      <c r="TNF141" s="56"/>
      <c r="TNG141" s="56"/>
      <c r="TNH141" s="56"/>
      <c r="TNI141" s="55"/>
      <c r="TNJ141" s="56"/>
      <c r="TNK141" s="56"/>
      <c r="TNL141" s="56"/>
      <c r="TNM141" s="55"/>
      <c r="TNN141" s="56"/>
      <c r="TNO141" s="56"/>
      <c r="TNP141" s="56"/>
      <c r="TNQ141" s="55"/>
      <c r="TNR141" s="56"/>
      <c r="TNS141" s="56"/>
      <c r="TNT141" s="56"/>
      <c r="TNU141" s="55"/>
      <c r="TNV141" s="56"/>
      <c r="TNW141" s="56"/>
      <c r="TNX141" s="56"/>
      <c r="TNY141" s="55"/>
      <c r="TNZ141" s="56"/>
      <c r="TOA141" s="56"/>
      <c r="TOB141" s="56"/>
      <c r="TOC141" s="55"/>
      <c r="TOD141" s="56"/>
      <c r="TOE141" s="56"/>
      <c r="TOF141" s="56"/>
      <c r="TOG141" s="55"/>
      <c r="TOH141" s="56"/>
      <c r="TOI141" s="56"/>
      <c r="TOJ141" s="56"/>
      <c r="TOK141" s="55"/>
      <c r="TOL141" s="56"/>
      <c r="TOM141" s="56"/>
      <c r="TON141" s="56"/>
      <c r="TOO141" s="55"/>
      <c r="TOP141" s="56"/>
      <c r="TOQ141" s="56"/>
      <c r="TOR141" s="56"/>
      <c r="TOS141" s="55"/>
      <c r="TOT141" s="56"/>
      <c r="TOU141" s="56"/>
      <c r="TOV141" s="56"/>
      <c r="TOW141" s="55"/>
      <c r="TOX141" s="56"/>
      <c r="TOY141" s="56"/>
      <c r="TOZ141" s="56"/>
      <c r="TPA141" s="55"/>
      <c r="TPB141" s="56"/>
      <c r="TPC141" s="56"/>
      <c r="TPD141" s="56"/>
      <c r="TPE141" s="55"/>
      <c r="TPF141" s="56"/>
      <c r="TPG141" s="56"/>
      <c r="TPH141" s="56"/>
      <c r="TPI141" s="55"/>
      <c r="TPJ141" s="56"/>
      <c r="TPK141" s="56"/>
      <c r="TPL141" s="56"/>
      <c r="TPM141" s="55"/>
      <c r="TPN141" s="56"/>
      <c r="TPO141" s="56"/>
      <c r="TPP141" s="56"/>
      <c r="TPQ141" s="55"/>
      <c r="TPR141" s="56"/>
      <c r="TPS141" s="56"/>
      <c r="TPT141" s="56"/>
      <c r="TPU141" s="55"/>
      <c r="TPV141" s="56"/>
      <c r="TPW141" s="56"/>
      <c r="TPX141" s="56"/>
      <c r="TPY141" s="55"/>
      <c r="TPZ141" s="56"/>
      <c r="TQA141" s="56"/>
      <c r="TQB141" s="56"/>
      <c r="TQC141" s="55"/>
      <c r="TQD141" s="56"/>
      <c r="TQE141" s="56"/>
      <c r="TQF141" s="56"/>
      <c r="TQG141" s="55"/>
      <c r="TQH141" s="56"/>
      <c r="TQI141" s="56"/>
      <c r="TQJ141" s="56"/>
      <c r="TQK141" s="55"/>
      <c r="TQL141" s="56"/>
      <c r="TQM141" s="56"/>
      <c r="TQN141" s="56"/>
      <c r="TQO141" s="55"/>
      <c r="TQP141" s="56"/>
      <c r="TQQ141" s="56"/>
      <c r="TQR141" s="56"/>
      <c r="TQS141" s="55"/>
      <c r="TQT141" s="56"/>
      <c r="TQU141" s="56"/>
      <c r="TQV141" s="56"/>
      <c r="TQW141" s="55"/>
      <c r="TQX141" s="56"/>
      <c r="TQY141" s="56"/>
      <c r="TQZ141" s="56"/>
      <c r="TRA141" s="55"/>
      <c r="TRB141" s="56"/>
      <c r="TRC141" s="56"/>
      <c r="TRD141" s="56"/>
      <c r="TRE141" s="55"/>
      <c r="TRF141" s="56"/>
      <c r="TRG141" s="56"/>
      <c r="TRH141" s="56"/>
      <c r="TRI141" s="55"/>
      <c r="TRJ141" s="56"/>
      <c r="TRK141" s="56"/>
      <c r="TRL141" s="56"/>
      <c r="TRM141" s="55"/>
      <c r="TRN141" s="56"/>
      <c r="TRO141" s="56"/>
      <c r="TRP141" s="56"/>
      <c r="TRQ141" s="55"/>
      <c r="TRR141" s="56"/>
      <c r="TRS141" s="56"/>
      <c r="TRT141" s="56"/>
      <c r="TRU141" s="55"/>
      <c r="TRV141" s="56"/>
      <c r="TRW141" s="56"/>
      <c r="TRX141" s="56"/>
      <c r="TRY141" s="55"/>
      <c r="TRZ141" s="56"/>
      <c r="TSA141" s="56"/>
      <c r="TSB141" s="56"/>
      <c r="TSC141" s="55"/>
      <c r="TSD141" s="56"/>
      <c r="TSE141" s="56"/>
      <c r="TSF141" s="56"/>
      <c r="TSG141" s="55"/>
      <c r="TSH141" s="56"/>
      <c r="TSI141" s="56"/>
      <c r="TSJ141" s="56"/>
      <c r="TSK141" s="55"/>
      <c r="TSL141" s="56"/>
      <c r="TSM141" s="56"/>
      <c r="TSN141" s="56"/>
      <c r="TSO141" s="55"/>
      <c r="TSP141" s="56"/>
      <c r="TSQ141" s="56"/>
      <c r="TSR141" s="56"/>
      <c r="TSS141" s="55"/>
      <c r="TST141" s="56"/>
      <c r="TSU141" s="56"/>
      <c r="TSV141" s="56"/>
      <c r="TSW141" s="55"/>
      <c r="TSX141" s="56"/>
      <c r="TSY141" s="56"/>
      <c r="TSZ141" s="56"/>
      <c r="TTA141" s="55"/>
      <c r="TTB141" s="56"/>
      <c r="TTC141" s="56"/>
      <c r="TTD141" s="56"/>
      <c r="TTE141" s="55"/>
      <c r="TTF141" s="56"/>
      <c r="TTG141" s="56"/>
      <c r="TTH141" s="56"/>
      <c r="TTI141" s="55"/>
      <c r="TTJ141" s="56"/>
      <c r="TTK141" s="56"/>
      <c r="TTL141" s="56"/>
      <c r="TTM141" s="55"/>
      <c r="TTN141" s="56"/>
      <c r="TTO141" s="56"/>
      <c r="TTP141" s="56"/>
      <c r="TTQ141" s="55"/>
      <c r="TTR141" s="56"/>
      <c r="TTS141" s="56"/>
      <c r="TTT141" s="56"/>
      <c r="TTU141" s="55"/>
      <c r="TTV141" s="56"/>
      <c r="TTW141" s="56"/>
      <c r="TTX141" s="56"/>
      <c r="TTY141" s="55"/>
      <c r="TTZ141" s="56"/>
      <c r="TUA141" s="56"/>
      <c r="TUB141" s="56"/>
      <c r="TUC141" s="55"/>
      <c r="TUD141" s="56"/>
      <c r="TUE141" s="56"/>
      <c r="TUF141" s="56"/>
      <c r="TUG141" s="55"/>
      <c r="TUH141" s="56"/>
      <c r="TUI141" s="56"/>
      <c r="TUJ141" s="56"/>
      <c r="TUK141" s="55"/>
      <c r="TUL141" s="56"/>
      <c r="TUM141" s="56"/>
      <c r="TUN141" s="56"/>
      <c r="TUO141" s="55"/>
      <c r="TUP141" s="56"/>
      <c r="TUQ141" s="56"/>
      <c r="TUR141" s="56"/>
      <c r="TUS141" s="55"/>
      <c r="TUT141" s="56"/>
      <c r="TUU141" s="56"/>
      <c r="TUV141" s="56"/>
      <c r="TUW141" s="55"/>
      <c r="TUX141" s="56"/>
      <c r="TUY141" s="56"/>
      <c r="TUZ141" s="56"/>
      <c r="TVA141" s="55"/>
      <c r="TVB141" s="56"/>
      <c r="TVC141" s="56"/>
      <c r="TVD141" s="56"/>
      <c r="TVE141" s="55"/>
      <c r="TVF141" s="56"/>
      <c r="TVG141" s="56"/>
      <c r="TVH141" s="56"/>
      <c r="TVI141" s="55"/>
      <c r="TVJ141" s="56"/>
      <c r="TVK141" s="56"/>
      <c r="TVL141" s="56"/>
      <c r="TVM141" s="55"/>
      <c r="TVN141" s="56"/>
      <c r="TVO141" s="56"/>
      <c r="TVP141" s="56"/>
      <c r="TVQ141" s="55"/>
      <c r="TVR141" s="56"/>
      <c r="TVS141" s="56"/>
      <c r="TVT141" s="56"/>
      <c r="TVU141" s="55"/>
      <c r="TVV141" s="56"/>
      <c r="TVW141" s="56"/>
      <c r="TVX141" s="56"/>
      <c r="TVY141" s="55"/>
      <c r="TVZ141" s="56"/>
      <c r="TWA141" s="56"/>
      <c r="TWB141" s="56"/>
      <c r="TWC141" s="55"/>
      <c r="TWD141" s="56"/>
      <c r="TWE141" s="56"/>
      <c r="TWF141" s="56"/>
      <c r="TWG141" s="55"/>
      <c r="TWH141" s="56"/>
      <c r="TWI141" s="56"/>
      <c r="TWJ141" s="56"/>
      <c r="TWK141" s="55"/>
      <c r="TWL141" s="56"/>
      <c r="TWM141" s="56"/>
      <c r="TWN141" s="56"/>
      <c r="TWO141" s="55"/>
      <c r="TWP141" s="56"/>
      <c r="TWQ141" s="56"/>
      <c r="TWR141" s="56"/>
      <c r="TWS141" s="55"/>
      <c r="TWT141" s="56"/>
      <c r="TWU141" s="56"/>
      <c r="TWV141" s="56"/>
      <c r="TWW141" s="55"/>
      <c r="TWX141" s="56"/>
      <c r="TWY141" s="56"/>
      <c r="TWZ141" s="56"/>
      <c r="TXA141" s="55"/>
      <c r="TXB141" s="56"/>
      <c r="TXC141" s="56"/>
      <c r="TXD141" s="56"/>
      <c r="TXE141" s="55"/>
      <c r="TXF141" s="56"/>
      <c r="TXG141" s="56"/>
      <c r="TXH141" s="56"/>
      <c r="TXI141" s="55"/>
      <c r="TXJ141" s="56"/>
      <c r="TXK141" s="56"/>
      <c r="TXL141" s="56"/>
      <c r="TXM141" s="55"/>
      <c r="TXN141" s="56"/>
      <c r="TXO141" s="56"/>
      <c r="TXP141" s="56"/>
      <c r="TXQ141" s="55"/>
      <c r="TXR141" s="56"/>
      <c r="TXS141" s="56"/>
      <c r="TXT141" s="56"/>
      <c r="TXU141" s="55"/>
      <c r="TXV141" s="56"/>
      <c r="TXW141" s="56"/>
      <c r="TXX141" s="56"/>
      <c r="TXY141" s="55"/>
      <c r="TXZ141" s="56"/>
      <c r="TYA141" s="56"/>
      <c r="TYB141" s="56"/>
      <c r="TYC141" s="55"/>
      <c r="TYD141" s="56"/>
      <c r="TYE141" s="56"/>
      <c r="TYF141" s="56"/>
      <c r="TYG141" s="55"/>
      <c r="TYH141" s="56"/>
      <c r="TYI141" s="56"/>
      <c r="TYJ141" s="56"/>
      <c r="TYK141" s="55"/>
      <c r="TYL141" s="56"/>
      <c r="TYM141" s="56"/>
      <c r="TYN141" s="56"/>
      <c r="TYO141" s="55"/>
      <c r="TYP141" s="56"/>
      <c r="TYQ141" s="56"/>
      <c r="TYR141" s="56"/>
      <c r="TYS141" s="55"/>
      <c r="TYT141" s="56"/>
      <c r="TYU141" s="56"/>
      <c r="TYV141" s="56"/>
      <c r="TYW141" s="55"/>
      <c r="TYX141" s="56"/>
      <c r="TYY141" s="56"/>
      <c r="TYZ141" s="56"/>
      <c r="TZA141" s="55"/>
      <c r="TZB141" s="56"/>
      <c r="TZC141" s="56"/>
      <c r="TZD141" s="56"/>
      <c r="TZE141" s="55"/>
      <c r="TZF141" s="56"/>
      <c r="TZG141" s="56"/>
      <c r="TZH141" s="56"/>
      <c r="TZI141" s="55"/>
      <c r="TZJ141" s="56"/>
      <c r="TZK141" s="56"/>
      <c r="TZL141" s="56"/>
      <c r="TZM141" s="55"/>
      <c r="TZN141" s="56"/>
      <c r="TZO141" s="56"/>
      <c r="TZP141" s="56"/>
      <c r="TZQ141" s="55"/>
      <c r="TZR141" s="56"/>
      <c r="TZS141" s="56"/>
      <c r="TZT141" s="56"/>
      <c r="TZU141" s="55"/>
      <c r="TZV141" s="56"/>
      <c r="TZW141" s="56"/>
      <c r="TZX141" s="56"/>
      <c r="TZY141" s="55"/>
      <c r="TZZ141" s="56"/>
      <c r="UAA141" s="56"/>
      <c r="UAB141" s="56"/>
      <c r="UAC141" s="55"/>
      <c r="UAD141" s="56"/>
      <c r="UAE141" s="56"/>
      <c r="UAF141" s="56"/>
      <c r="UAG141" s="55"/>
      <c r="UAH141" s="56"/>
      <c r="UAI141" s="56"/>
      <c r="UAJ141" s="56"/>
      <c r="UAK141" s="55"/>
      <c r="UAL141" s="56"/>
      <c r="UAM141" s="56"/>
      <c r="UAN141" s="56"/>
      <c r="UAO141" s="55"/>
      <c r="UAP141" s="56"/>
      <c r="UAQ141" s="56"/>
      <c r="UAR141" s="56"/>
      <c r="UAS141" s="55"/>
      <c r="UAT141" s="56"/>
      <c r="UAU141" s="56"/>
      <c r="UAV141" s="56"/>
      <c r="UAW141" s="55"/>
      <c r="UAX141" s="56"/>
      <c r="UAY141" s="56"/>
      <c r="UAZ141" s="56"/>
      <c r="UBA141" s="55"/>
      <c r="UBB141" s="56"/>
      <c r="UBC141" s="56"/>
      <c r="UBD141" s="56"/>
      <c r="UBE141" s="55"/>
      <c r="UBF141" s="56"/>
      <c r="UBG141" s="56"/>
      <c r="UBH141" s="56"/>
      <c r="UBI141" s="55"/>
      <c r="UBJ141" s="56"/>
      <c r="UBK141" s="56"/>
      <c r="UBL141" s="56"/>
      <c r="UBM141" s="55"/>
      <c r="UBN141" s="56"/>
      <c r="UBO141" s="56"/>
      <c r="UBP141" s="56"/>
      <c r="UBQ141" s="55"/>
      <c r="UBR141" s="56"/>
      <c r="UBS141" s="56"/>
      <c r="UBT141" s="56"/>
      <c r="UBU141" s="55"/>
      <c r="UBV141" s="56"/>
      <c r="UBW141" s="56"/>
      <c r="UBX141" s="56"/>
      <c r="UBY141" s="55"/>
      <c r="UBZ141" s="56"/>
      <c r="UCA141" s="56"/>
      <c r="UCB141" s="56"/>
      <c r="UCC141" s="55"/>
      <c r="UCD141" s="56"/>
      <c r="UCE141" s="56"/>
      <c r="UCF141" s="56"/>
      <c r="UCG141" s="55"/>
      <c r="UCH141" s="56"/>
      <c r="UCI141" s="56"/>
      <c r="UCJ141" s="56"/>
      <c r="UCK141" s="55"/>
      <c r="UCL141" s="56"/>
      <c r="UCM141" s="56"/>
      <c r="UCN141" s="56"/>
      <c r="UCO141" s="55"/>
      <c r="UCP141" s="56"/>
      <c r="UCQ141" s="56"/>
      <c r="UCR141" s="56"/>
      <c r="UCS141" s="55"/>
      <c r="UCT141" s="56"/>
      <c r="UCU141" s="56"/>
      <c r="UCV141" s="56"/>
      <c r="UCW141" s="55"/>
      <c r="UCX141" s="56"/>
      <c r="UCY141" s="56"/>
      <c r="UCZ141" s="56"/>
      <c r="UDA141" s="55"/>
      <c r="UDB141" s="56"/>
      <c r="UDC141" s="56"/>
      <c r="UDD141" s="56"/>
      <c r="UDE141" s="55"/>
      <c r="UDF141" s="56"/>
      <c r="UDG141" s="56"/>
      <c r="UDH141" s="56"/>
      <c r="UDI141" s="55"/>
      <c r="UDJ141" s="56"/>
      <c r="UDK141" s="56"/>
      <c r="UDL141" s="56"/>
      <c r="UDM141" s="55"/>
      <c r="UDN141" s="56"/>
      <c r="UDO141" s="56"/>
      <c r="UDP141" s="56"/>
      <c r="UDQ141" s="55"/>
      <c r="UDR141" s="56"/>
      <c r="UDS141" s="56"/>
      <c r="UDT141" s="56"/>
      <c r="UDU141" s="55"/>
      <c r="UDV141" s="56"/>
      <c r="UDW141" s="56"/>
      <c r="UDX141" s="56"/>
      <c r="UDY141" s="55"/>
      <c r="UDZ141" s="56"/>
      <c r="UEA141" s="56"/>
      <c r="UEB141" s="56"/>
      <c r="UEC141" s="55"/>
      <c r="UED141" s="56"/>
      <c r="UEE141" s="56"/>
      <c r="UEF141" s="56"/>
      <c r="UEG141" s="55"/>
      <c r="UEH141" s="56"/>
      <c r="UEI141" s="56"/>
      <c r="UEJ141" s="56"/>
      <c r="UEK141" s="55"/>
      <c r="UEL141" s="56"/>
      <c r="UEM141" s="56"/>
      <c r="UEN141" s="56"/>
      <c r="UEO141" s="55"/>
      <c r="UEP141" s="56"/>
      <c r="UEQ141" s="56"/>
      <c r="UER141" s="56"/>
      <c r="UES141" s="55"/>
      <c r="UET141" s="56"/>
      <c r="UEU141" s="56"/>
      <c r="UEV141" s="56"/>
      <c r="UEW141" s="55"/>
      <c r="UEX141" s="56"/>
      <c r="UEY141" s="56"/>
      <c r="UEZ141" s="56"/>
      <c r="UFA141" s="55"/>
      <c r="UFB141" s="56"/>
      <c r="UFC141" s="56"/>
      <c r="UFD141" s="56"/>
      <c r="UFE141" s="55"/>
      <c r="UFF141" s="56"/>
      <c r="UFG141" s="56"/>
      <c r="UFH141" s="56"/>
      <c r="UFI141" s="55"/>
      <c r="UFJ141" s="56"/>
      <c r="UFK141" s="56"/>
      <c r="UFL141" s="56"/>
      <c r="UFM141" s="55"/>
      <c r="UFN141" s="56"/>
      <c r="UFO141" s="56"/>
      <c r="UFP141" s="56"/>
      <c r="UFQ141" s="55"/>
      <c r="UFR141" s="56"/>
      <c r="UFS141" s="56"/>
      <c r="UFT141" s="56"/>
      <c r="UFU141" s="55"/>
      <c r="UFV141" s="56"/>
      <c r="UFW141" s="56"/>
      <c r="UFX141" s="56"/>
      <c r="UFY141" s="55"/>
      <c r="UFZ141" s="56"/>
      <c r="UGA141" s="56"/>
      <c r="UGB141" s="56"/>
      <c r="UGC141" s="55"/>
      <c r="UGD141" s="56"/>
      <c r="UGE141" s="56"/>
      <c r="UGF141" s="56"/>
      <c r="UGG141" s="55"/>
      <c r="UGH141" s="56"/>
      <c r="UGI141" s="56"/>
      <c r="UGJ141" s="56"/>
      <c r="UGK141" s="55"/>
      <c r="UGL141" s="56"/>
      <c r="UGM141" s="56"/>
      <c r="UGN141" s="56"/>
      <c r="UGO141" s="55"/>
      <c r="UGP141" s="56"/>
      <c r="UGQ141" s="56"/>
      <c r="UGR141" s="56"/>
      <c r="UGS141" s="55"/>
      <c r="UGT141" s="56"/>
      <c r="UGU141" s="56"/>
      <c r="UGV141" s="56"/>
      <c r="UGW141" s="55"/>
      <c r="UGX141" s="56"/>
      <c r="UGY141" s="56"/>
      <c r="UGZ141" s="56"/>
      <c r="UHA141" s="55"/>
      <c r="UHB141" s="56"/>
      <c r="UHC141" s="56"/>
      <c r="UHD141" s="56"/>
      <c r="UHE141" s="55"/>
      <c r="UHF141" s="56"/>
      <c r="UHG141" s="56"/>
      <c r="UHH141" s="56"/>
      <c r="UHI141" s="55"/>
      <c r="UHJ141" s="56"/>
      <c r="UHK141" s="56"/>
      <c r="UHL141" s="56"/>
      <c r="UHM141" s="55"/>
      <c r="UHN141" s="56"/>
      <c r="UHO141" s="56"/>
      <c r="UHP141" s="56"/>
      <c r="UHQ141" s="55"/>
      <c r="UHR141" s="56"/>
      <c r="UHS141" s="56"/>
      <c r="UHT141" s="56"/>
      <c r="UHU141" s="55"/>
      <c r="UHV141" s="56"/>
      <c r="UHW141" s="56"/>
      <c r="UHX141" s="56"/>
      <c r="UHY141" s="55"/>
      <c r="UHZ141" s="56"/>
      <c r="UIA141" s="56"/>
      <c r="UIB141" s="56"/>
      <c r="UIC141" s="55"/>
      <c r="UID141" s="56"/>
      <c r="UIE141" s="56"/>
      <c r="UIF141" s="56"/>
      <c r="UIG141" s="55"/>
      <c r="UIH141" s="56"/>
      <c r="UII141" s="56"/>
      <c r="UIJ141" s="56"/>
      <c r="UIK141" s="55"/>
      <c r="UIL141" s="56"/>
      <c r="UIM141" s="56"/>
      <c r="UIN141" s="56"/>
      <c r="UIO141" s="55"/>
      <c r="UIP141" s="56"/>
      <c r="UIQ141" s="56"/>
      <c r="UIR141" s="56"/>
      <c r="UIS141" s="55"/>
      <c r="UIT141" s="56"/>
      <c r="UIU141" s="56"/>
      <c r="UIV141" s="56"/>
      <c r="UIW141" s="55"/>
      <c r="UIX141" s="56"/>
      <c r="UIY141" s="56"/>
      <c r="UIZ141" s="56"/>
      <c r="UJA141" s="55"/>
      <c r="UJB141" s="56"/>
      <c r="UJC141" s="56"/>
      <c r="UJD141" s="56"/>
      <c r="UJE141" s="55"/>
      <c r="UJF141" s="56"/>
      <c r="UJG141" s="56"/>
      <c r="UJH141" s="56"/>
      <c r="UJI141" s="55"/>
      <c r="UJJ141" s="56"/>
      <c r="UJK141" s="56"/>
      <c r="UJL141" s="56"/>
      <c r="UJM141" s="55"/>
      <c r="UJN141" s="56"/>
      <c r="UJO141" s="56"/>
      <c r="UJP141" s="56"/>
      <c r="UJQ141" s="55"/>
      <c r="UJR141" s="56"/>
      <c r="UJS141" s="56"/>
      <c r="UJT141" s="56"/>
      <c r="UJU141" s="55"/>
      <c r="UJV141" s="56"/>
      <c r="UJW141" s="56"/>
      <c r="UJX141" s="56"/>
      <c r="UJY141" s="55"/>
      <c r="UJZ141" s="56"/>
      <c r="UKA141" s="56"/>
      <c r="UKB141" s="56"/>
      <c r="UKC141" s="55"/>
      <c r="UKD141" s="56"/>
      <c r="UKE141" s="56"/>
      <c r="UKF141" s="56"/>
      <c r="UKG141" s="55"/>
      <c r="UKH141" s="56"/>
      <c r="UKI141" s="56"/>
      <c r="UKJ141" s="56"/>
      <c r="UKK141" s="55"/>
      <c r="UKL141" s="56"/>
      <c r="UKM141" s="56"/>
      <c r="UKN141" s="56"/>
      <c r="UKO141" s="55"/>
      <c r="UKP141" s="56"/>
      <c r="UKQ141" s="56"/>
      <c r="UKR141" s="56"/>
      <c r="UKS141" s="55"/>
      <c r="UKT141" s="56"/>
      <c r="UKU141" s="56"/>
      <c r="UKV141" s="56"/>
      <c r="UKW141" s="55"/>
      <c r="UKX141" s="56"/>
      <c r="UKY141" s="56"/>
      <c r="UKZ141" s="56"/>
      <c r="ULA141" s="55"/>
      <c r="ULB141" s="56"/>
      <c r="ULC141" s="56"/>
      <c r="ULD141" s="56"/>
      <c r="ULE141" s="55"/>
      <c r="ULF141" s="56"/>
      <c r="ULG141" s="56"/>
      <c r="ULH141" s="56"/>
      <c r="ULI141" s="55"/>
      <c r="ULJ141" s="56"/>
      <c r="ULK141" s="56"/>
      <c r="ULL141" s="56"/>
      <c r="ULM141" s="55"/>
      <c r="ULN141" s="56"/>
      <c r="ULO141" s="56"/>
      <c r="ULP141" s="56"/>
      <c r="ULQ141" s="55"/>
      <c r="ULR141" s="56"/>
      <c r="ULS141" s="56"/>
      <c r="ULT141" s="56"/>
      <c r="ULU141" s="55"/>
      <c r="ULV141" s="56"/>
      <c r="ULW141" s="56"/>
      <c r="ULX141" s="56"/>
      <c r="ULY141" s="55"/>
      <c r="ULZ141" s="56"/>
      <c r="UMA141" s="56"/>
      <c r="UMB141" s="56"/>
      <c r="UMC141" s="55"/>
      <c r="UMD141" s="56"/>
      <c r="UME141" s="56"/>
      <c r="UMF141" s="56"/>
      <c r="UMG141" s="55"/>
      <c r="UMH141" s="56"/>
      <c r="UMI141" s="56"/>
      <c r="UMJ141" s="56"/>
      <c r="UMK141" s="55"/>
      <c r="UML141" s="56"/>
      <c r="UMM141" s="56"/>
      <c r="UMN141" s="56"/>
      <c r="UMO141" s="55"/>
      <c r="UMP141" s="56"/>
      <c r="UMQ141" s="56"/>
      <c r="UMR141" s="56"/>
      <c r="UMS141" s="55"/>
      <c r="UMT141" s="56"/>
      <c r="UMU141" s="56"/>
      <c r="UMV141" s="56"/>
      <c r="UMW141" s="55"/>
      <c r="UMX141" s="56"/>
      <c r="UMY141" s="56"/>
      <c r="UMZ141" s="56"/>
      <c r="UNA141" s="55"/>
      <c r="UNB141" s="56"/>
      <c r="UNC141" s="56"/>
      <c r="UND141" s="56"/>
      <c r="UNE141" s="55"/>
      <c r="UNF141" s="56"/>
      <c r="UNG141" s="56"/>
      <c r="UNH141" s="56"/>
      <c r="UNI141" s="55"/>
      <c r="UNJ141" s="56"/>
      <c r="UNK141" s="56"/>
      <c r="UNL141" s="56"/>
      <c r="UNM141" s="55"/>
      <c r="UNN141" s="56"/>
      <c r="UNO141" s="56"/>
      <c r="UNP141" s="56"/>
      <c r="UNQ141" s="55"/>
      <c r="UNR141" s="56"/>
      <c r="UNS141" s="56"/>
      <c r="UNT141" s="56"/>
      <c r="UNU141" s="55"/>
      <c r="UNV141" s="56"/>
      <c r="UNW141" s="56"/>
      <c r="UNX141" s="56"/>
      <c r="UNY141" s="55"/>
      <c r="UNZ141" s="56"/>
      <c r="UOA141" s="56"/>
      <c r="UOB141" s="56"/>
      <c r="UOC141" s="55"/>
      <c r="UOD141" s="56"/>
      <c r="UOE141" s="56"/>
      <c r="UOF141" s="56"/>
      <c r="UOG141" s="55"/>
      <c r="UOH141" s="56"/>
      <c r="UOI141" s="56"/>
      <c r="UOJ141" s="56"/>
      <c r="UOK141" s="55"/>
      <c r="UOL141" s="56"/>
      <c r="UOM141" s="56"/>
      <c r="UON141" s="56"/>
      <c r="UOO141" s="55"/>
      <c r="UOP141" s="56"/>
      <c r="UOQ141" s="56"/>
      <c r="UOR141" s="56"/>
      <c r="UOS141" s="55"/>
      <c r="UOT141" s="56"/>
      <c r="UOU141" s="56"/>
      <c r="UOV141" s="56"/>
      <c r="UOW141" s="55"/>
      <c r="UOX141" s="56"/>
      <c r="UOY141" s="56"/>
      <c r="UOZ141" s="56"/>
      <c r="UPA141" s="55"/>
      <c r="UPB141" s="56"/>
      <c r="UPC141" s="56"/>
      <c r="UPD141" s="56"/>
      <c r="UPE141" s="55"/>
      <c r="UPF141" s="56"/>
      <c r="UPG141" s="56"/>
      <c r="UPH141" s="56"/>
      <c r="UPI141" s="55"/>
      <c r="UPJ141" s="56"/>
      <c r="UPK141" s="56"/>
      <c r="UPL141" s="56"/>
      <c r="UPM141" s="55"/>
      <c r="UPN141" s="56"/>
      <c r="UPO141" s="56"/>
      <c r="UPP141" s="56"/>
      <c r="UPQ141" s="55"/>
      <c r="UPR141" s="56"/>
      <c r="UPS141" s="56"/>
      <c r="UPT141" s="56"/>
      <c r="UPU141" s="55"/>
      <c r="UPV141" s="56"/>
      <c r="UPW141" s="56"/>
      <c r="UPX141" s="56"/>
      <c r="UPY141" s="55"/>
      <c r="UPZ141" s="56"/>
      <c r="UQA141" s="56"/>
      <c r="UQB141" s="56"/>
      <c r="UQC141" s="55"/>
      <c r="UQD141" s="56"/>
      <c r="UQE141" s="56"/>
      <c r="UQF141" s="56"/>
      <c r="UQG141" s="55"/>
      <c r="UQH141" s="56"/>
      <c r="UQI141" s="56"/>
      <c r="UQJ141" s="56"/>
      <c r="UQK141" s="55"/>
      <c r="UQL141" s="56"/>
      <c r="UQM141" s="56"/>
      <c r="UQN141" s="56"/>
      <c r="UQO141" s="55"/>
      <c r="UQP141" s="56"/>
      <c r="UQQ141" s="56"/>
      <c r="UQR141" s="56"/>
      <c r="UQS141" s="55"/>
      <c r="UQT141" s="56"/>
      <c r="UQU141" s="56"/>
      <c r="UQV141" s="56"/>
      <c r="UQW141" s="55"/>
      <c r="UQX141" s="56"/>
      <c r="UQY141" s="56"/>
      <c r="UQZ141" s="56"/>
      <c r="URA141" s="55"/>
      <c r="URB141" s="56"/>
      <c r="URC141" s="56"/>
      <c r="URD141" s="56"/>
      <c r="URE141" s="55"/>
      <c r="URF141" s="56"/>
      <c r="URG141" s="56"/>
      <c r="URH141" s="56"/>
      <c r="URI141" s="55"/>
      <c r="URJ141" s="56"/>
      <c r="URK141" s="56"/>
      <c r="URL141" s="56"/>
      <c r="URM141" s="55"/>
      <c r="URN141" s="56"/>
      <c r="URO141" s="56"/>
      <c r="URP141" s="56"/>
      <c r="URQ141" s="55"/>
      <c r="URR141" s="56"/>
      <c r="URS141" s="56"/>
      <c r="URT141" s="56"/>
      <c r="URU141" s="55"/>
      <c r="URV141" s="56"/>
      <c r="URW141" s="56"/>
      <c r="URX141" s="56"/>
      <c r="URY141" s="55"/>
      <c r="URZ141" s="56"/>
      <c r="USA141" s="56"/>
      <c r="USB141" s="56"/>
      <c r="USC141" s="55"/>
      <c r="USD141" s="56"/>
      <c r="USE141" s="56"/>
      <c r="USF141" s="56"/>
      <c r="USG141" s="55"/>
      <c r="USH141" s="56"/>
      <c r="USI141" s="56"/>
      <c r="USJ141" s="56"/>
      <c r="USK141" s="55"/>
      <c r="USL141" s="56"/>
      <c r="USM141" s="56"/>
      <c r="USN141" s="56"/>
      <c r="USO141" s="55"/>
      <c r="USP141" s="56"/>
      <c r="USQ141" s="56"/>
      <c r="USR141" s="56"/>
      <c r="USS141" s="55"/>
      <c r="UST141" s="56"/>
      <c r="USU141" s="56"/>
      <c r="USV141" s="56"/>
      <c r="USW141" s="55"/>
      <c r="USX141" s="56"/>
      <c r="USY141" s="56"/>
      <c r="USZ141" s="56"/>
      <c r="UTA141" s="55"/>
      <c r="UTB141" s="56"/>
      <c r="UTC141" s="56"/>
      <c r="UTD141" s="56"/>
      <c r="UTE141" s="55"/>
      <c r="UTF141" s="56"/>
      <c r="UTG141" s="56"/>
      <c r="UTH141" s="56"/>
      <c r="UTI141" s="55"/>
      <c r="UTJ141" s="56"/>
      <c r="UTK141" s="56"/>
      <c r="UTL141" s="56"/>
      <c r="UTM141" s="55"/>
      <c r="UTN141" s="56"/>
      <c r="UTO141" s="56"/>
      <c r="UTP141" s="56"/>
      <c r="UTQ141" s="55"/>
      <c r="UTR141" s="56"/>
      <c r="UTS141" s="56"/>
      <c r="UTT141" s="56"/>
      <c r="UTU141" s="55"/>
      <c r="UTV141" s="56"/>
      <c r="UTW141" s="56"/>
      <c r="UTX141" s="56"/>
      <c r="UTY141" s="55"/>
      <c r="UTZ141" s="56"/>
      <c r="UUA141" s="56"/>
      <c r="UUB141" s="56"/>
      <c r="UUC141" s="55"/>
      <c r="UUD141" s="56"/>
      <c r="UUE141" s="56"/>
      <c r="UUF141" s="56"/>
      <c r="UUG141" s="55"/>
      <c r="UUH141" s="56"/>
      <c r="UUI141" s="56"/>
      <c r="UUJ141" s="56"/>
      <c r="UUK141" s="55"/>
      <c r="UUL141" s="56"/>
      <c r="UUM141" s="56"/>
      <c r="UUN141" s="56"/>
      <c r="UUO141" s="55"/>
      <c r="UUP141" s="56"/>
      <c r="UUQ141" s="56"/>
      <c r="UUR141" s="56"/>
      <c r="UUS141" s="55"/>
      <c r="UUT141" s="56"/>
      <c r="UUU141" s="56"/>
      <c r="UUV141" s="56"/>
      <c r="UUW141" s="55"/>
      <c r="UUX141" s="56"/>
      <c r="UUY141" s="56"/>
      <c r="UUZ141" s="56"/>
      <c r="UVA141" s="55"/>
      <c r="UVB141" s="56"/>
      <c r="UVC141" s="56"/>
      <c r="UVD141" s="56"/>
      <c r="UVE141" s="55"/>
      <c r="UVF141" s="56"/>
      <c r="UVG141" s="56"/>
      <c r="UVH141" s="56"/>
      <c r="UVI141" s="55"/>
      <c r="UVJ141" s="56"/>
      <c r="UVK141" s="56"/>
      <c r="UVL141" s="56"/>
      <c r="UVM141" s="55"/>
      <c r="UVN141" s="56"/>
      <c r="UVO141" s="56"/>
      <c r="UVP141" s="56"/>
      <c r="UVQ141" s="55"/>
      <c r="UVR141" s="56"/>
      <c r="UVS141" s="56"/>
      <c r="UVT141" s="56"/>
      <c r="UVU141" s="55"/>
      <c r="UVV141" s="56"/>
      <c r="UVW141" s="56"/>
      <c r="UVX141" s="56"/>
      <c r="UVY141" s="55"/>
      <c r="UVZ141" s="56"/>
      <c r="UWA141" s="56"/>
      <c r="UWB141" s="56"/>
      <c r="UWC141" s="55"/>
      <c r="UWD141" s="56"/>
      <c r="UWE141" s="56"/>
      <c r="UWF141" s="56"/>
      <c r="UWG141" s="55"/>
      <c r="UWH141" s="56"/>
      <c r="UWI141" s="56"/>
      <c r="UWJ141" s="56"/>
      <c r="UWK141" s="55"/>
      <c r="UWL141" s="56"/>
      <c r="UWM141" s="56"/>
      <c r="UWN141" s="56"/>
      <c r="UWO141" s="55"/>
      <c r="UWP141" s="56"/>
      <c r="UWQ141" s="56"/>
      <c r="UWR141" s="56"/>
      <c r="UWS141" s="55"/>
      <c r="UWT141" s="56"/>
      <c r="UWU141" s="56"/>
      <c r="UWV141" s="56"/>
      <c r="UWW141" s="55"/>
      <c r="UWX141" s="56"/>
      <c r="UWY141" s="56"/>
      <c r="UWZ141" s="56"/>
      <c r="UXA141" s="55"/>
      <c r="UXB141" s="56"/>
      <c r="UXC141" s="56"/>
      <c r="UXD141" s="56"/>
      <c r="UXE141" s="55"/>
      <c r="UXF141" s="56"/>
      <c r="UXG141" s="56"/>
      <c r="UXH141" s="56"/>
      <c r="UXI141" s="55"/>
      <c r="UXJ141" s="56"/>
      <c r="UXK141" s="56"/>
      <c r="UXL141" s="56"/>
      <c r="UXM141" s="55"/>
      <c r="UXN141" s="56"/>
      <c r="UXO141" s="56"/>
      <c r="UXP141" s="56"/>
      <c r="UXQ141" s="55"/>
      <c r="UXR141" s="56"/>
      <c r="UXS141" s="56"/>
      <c r="UXT141" s="56"/>
      <c r="UXU141" s="55"/>
      <c r="UXV141" s="56"/>
      <c r="UXW141" s="56"/>
      <c r="UXX141" s="56"/>
      <c r="UXY141" s="55"/>
      <c r="UXZ141" s="56"/>
      <c r="UYA141" s="56"/>
      <c r="UYB141" s="56"/>
      <c r="UYC141" s="55"/>
      <c r="UYD141" s="56"/>
      <c r="UYE141" s="56"/>
      <c r="UYF141" s="56"/>
      <c r="UYG141" s="55"/>
      <c r="UYH141" s="56"/>
      <c r="UYI141" s="56"/>
      <c r="UYJ141" s="56"/>
      <c r="UYK141" s="55"/>
      <c r="UYL141" s="56"/>
      <c r="UYM141" s="56"/>
      <c r="UYN141" s="56"/>
      <c r="UYO141" s="55"/>
      <c r="UYP141" s="56"/>
      <c r="UYQ141" s="56"/>
      <c r="UYR141" s="56"/>
      <c r="UYS141" s="55"/>
      <c r="UYT141" s="56"/>
      <c r="UYU141" s="56"/>
      <c r="UYV141" s="56"/>
      <c r="UYW141" s="55"/>
      <c r="UYX141" s="56"/>
      <c r="UYY141" s="56"/>
      <c r="UYZ141" s="56"/>
      <c r="UZA141" s="55"/>
      <c r="UZB141" s="56"/>
      <c r="UZC141" s="56"/>
      <c r="UZD141" s="56"/>
      <c r="UZE141" s="55"/>
      <c r="UZF141" s="56"/>
      <c r="UZG141" s="56"/>
      <c r="UZH141" s="56"/>
      <c r="UZI141" s="55"/>
      <c r="UZJ141" s="56"/>
      <c r="UZK141" s="56"/>
      <c r="UZL141" s="56"/>
      <c r="UZM141" s="55"/>
      <c r="UZN141" s="56"/>
      <c r="UZO141" s="56"/>
      <c r="UZP141" s="56"/>
      <c r="UZQ141" s="55"/>
      <c r="UZR141" s="56"/>
      <c r="UZS141" s="56"/>
      <c r="UZT141" s="56"/>
      <c r="UZU141" s="55"/>
      <c r="UZV141" s="56"/>
      <c r="UZW141" s="56"/>
      <c r="UZX141" s="56"/>
      <c r="UZY141" s="55"/>
      <c r="UZZ141" s="56"/>
      <c r="VAA141" s="56"/>
      <c r="VAB141" s="56"/>
      <c r="VAC141" s="55"/>
      <c r="VAD141" s="56"/>
      <c r="VAE141" s="56"/>
      <c r="VAF141" s="56"/>
      <c r="VAG141" s="55"/>
      <c r="VAH141" s="56"/>
      <c r="VAI141" s="56"/>
      <c r="VAJ141" s="56"/>
      <c r="VAK141" s="55"/>
      <c r="VAL141" s="56"/>
      <c r="VAM141" s="56"/>
      <c r="VAN141" s="56"/>
      <c r="VAO141" s="55"/>
      <c r="VAP141" s="56"/>
      <c r="VAQ141" s="56"/>
      <c r="VAR141" s="56"/>
      <c r="VAS141" s="55"/>
      <c r="VAT141" s="56"/>
      <c r="VAU141" s="56"/>
      <c r="VAV141" s="56"/>
      <c r="VAW141" s="55"/>
      <c r="VAX141" s="56"/>
      <c r="VAY141" s="56"/>
      <c r="VAZ141" s="56"/>
      <c r="VBA141" s="55"/>
      <c r="VBB141" s="56"/>
      <c r="VBC141" s="56"/>
      <c r="VBD141" s="56"/>
      <c r="VBE141" s="55"/>
      <c r="VBF141" s="56"/>
      <c r="VBG141" s="56"/>
      <c r="VBH141" s="56"/>
      <c r="VBI141" s="55"/>
      <c r="VBJ141" s="56"/>
      <c r="VBK141" s="56"/>
      <c r="VBL141" s="56"/>
      <c r="VBM141" s="55"/>
      <c r="VBN141" s="56"/>
      <c r="VBO141" s="56"/>
      <c r="VBP141" s="56"/>
      <c r="VBQ141" s="55"/>
      <c r="VBR141" s="56"/>
      <c r="VBS141" s="56"/>
      <c r="VBT141" s="56"/>
      <c r="VBU141" s="55"/>
      <c r="VBV141" s="56"/>
      <c r="VBW141" s="56"/>
      <c r="VBX141" s="56"/>
      <c r="VBY141" s="55"/>
      <c r="VBZ141" s="56"/>
      <c r="VCA141" s="56"/>
      <c r="VCB141" s="56"/>
      <c r="VCC141" s="55"/>
      <c r="VCD141" s="56"/>
      <c r="VCE141" s="56"/>
      <c r="VCF141" s="56"/>
      <c r="VCG141" s="55"/>
      <c r="VCH141" s="56"/>
      <c r="VCI141" s="56"/>
      <c r="VCJ141" s="56"/>
      <c r="VCK141" s="55"/>
      <c r="VCL141" s="56"/>
      <c r="VCM141" s="56"/>
      <c r="VCN141" s="56"/>
      <c r="VCO141" s="55"/>
      <c r="VCP141" s="56"/>
      <c r="VCQ141" s="56"/>
      <c r="VCR141" s="56"/>
      <c r="VCS141" s="55"/>
      <c r="VCT141" s="56"/>
      <c r="VCU141" s="56"/>
      <c r="VCV141" s="56"/>
      <c r="VCW141" s="55"/>
      <c r="VCX141" s="56"/>
      <c r="VCY141" s="56"/>
      <c r="VCZ141" s="56"/>
      <c r="VDA141" s="55"/>
      <c r="VDB141" s="56"/>
      <c r="VDC141" s="56"/>
      <c r="VDD141" s="56"/>
      <c r="VDE141" s="55"/>
      <c r="VDF141" s="56"/>
      <c r="VDG141" s="56"/>
      <c r="VDH141" s="56"/>
      <c r="VDI141" s="55"/>
      <c r="VDJ141" s="56"/>
      <c r="VDK141" s="56"/>
      <c r="VDL141" s="56"/>
      <c r="VDM141" s="55"/>
      <c r="VDN141" s="56"/>
      <c r="VDO141" s="56"/>
      <c r="VDP141" s="56"/>
      <c r="VDQ141" s="55"/>
      <c r="VDR141" s="56"/>
      <c r="VDS141" s="56"/>
      <c r="VDT141" s="56"/>
      <c r="VDU141" s="55"/>
      <c r="VDV141" s="56"/>
      <c r="VDW141" s="56"/>
      <c r="VDX141" s="56"/>
      <c r="VDY141" s="55"/>
      <c r="VDZ141" s="56"/>
      <c r="VEA141" s="56"/>
      <c r="VEB141" s="56"/>
      <c r="VEC141" s="55"/>
      <c r="VED141" s="56"/>
      <c r="VEE141" s="56"/>
      <c r="VEF141" s="56"/>
      <c r="VEG141" s="55"/>
      <c r="VEH141" s="56"/>
      <c r="VEI141" s="56"/>
      <c r="VEJ141" s="56"/>
      <c r="VEK141" s="55"/>
      <c r="VEL141" s="56"/>
      <c r="VEM141" s="56"/>
      <c r="VEN141" s="56"/>
      <c r="VEO141" s="55"/>
      <c r="VEP141" s="56"/>
      <c r="VEQ141" s="56"/>
      <c r="VER141" s="56"/>
      <c r="VES141" s="55"/>
      <c r="VET141" s="56"/>
      <c r="VEU141" s="56"/>
      <c r="VEV141" s="56"/>
      <c r="VEW141" s="55"/>
      <c r="VEX141" s="56"/>
      <c r="VEY141" s="56"/>
      <c r="VEZ141" s="56"/>
      <c r="VFA141" s="55"/>
      <c r="VFB141" s="56"/>
      <c r="VFC141" s="56"/>
      <c r="VFD141" s="56"/>
      <c r="VFE141" s="55"/>
      <c r="VFF141" s="56"/>
      <c r="VFG141" s="56"/>
      <c r="VFH141" s="56"/>
      <c r="VFI141" s="55"/>
      <c r="VFJ141" s="56"/>
      <c r="VFK141" s="56"/>
      <c r="VFL141" s="56"/>
      <c r="VFM141" s="55"/>
      <c r="VFN141" s="56"/>
      <c r="VFO141" s="56"/>
      <c r="VFP141" s="56"/>
      <c r="VFQ141" s="55"/>
      <c r="VFR141" s="56"/>
      <c r="VFS141" s="56"/>
      <c r="VFT141" s="56"/>
      <c r="VFU141" s="55"/>
      <c r="VFV141" s="56"/>
      <c r="VFW141" s="56"/>
      <c r="VFX141" s="56"/>
      <c r="VFY141" s="55"/>
      <c r="VFZ141" s="56"/>
      <c r="VGA141" s="56"/>
      <c r="VGB141" s="56"/>
      <c r="VGC141" s="55"/>
      <c r="VGD141" s="56"/>
      <c r="VGE141" s="56"/>
      <c r="VGF141" s="56"/>
      <c r="VGG141" s="55"/>
      <c r="VGH141" s="56"/>
      <c r="VGI141" s="56"/>
      <c r="VGJ141" s="56"/>
      <c r="VGK141" s="55"/>
      <c r="VGL141" s="56"/>
      <c r="VGM141" s="56"/>
      <c r="VGN141" s="56"/>
      <c r="VGO141" s="55"/>
      <c r="VGP141" s="56"/>
      <c r="VGQ141" s="56"/>
      <c r="VGR141" s="56"/>
      <c r="VGS141" s="55"/>
      <c r="VGT141" s="56"/>
      <c r="VGU141" s="56"/>
      <c r="VGV141" s="56"/>
      <c r="VGW141" s="55"/>
      <c r="VGX141" s="56"/>
      <c r="VGY141" s="56"/>
      <c r="VGZ141" s="56"/>
      <c r="VHA141" s="55"/>
      <c r="VHB141" s="56"/>
      <c r="VHC141" s="56"/>
      <c r="VHD141" s="56"/>
      <c r="VHE141" s="55"/>
      <c r="VHF141" s="56"/>
      <c r="VHG141" s="56"/>
      <c r="VHH141" s="56"/>
      <c r="VHI141" s="55"/>
      <c r="VHJ141" s="56"/>
      <c r="VHK141" s="56"/>
      <c r="VHL141" s="56"/>
      <c r="VHM141" s="55"/>
      <c r="VHN141" s="56"/>
      <c r="VHO141" s="56"/>
      <c r="VHP141" s="56"/>
      <c r="VHQ141" s="55"/>
      <c r="VHR141" s="56"/>
      <c r="VHS141" s="56"/>
      <c r="VHT141" s="56"/>
      <c r="VHU141" s="55"/>
      <c r="VHV141" s="56"/>
      <c r="VHW141" s="56"/>
      <c r="VHX141" s="56"/>
      <c r="VHY141" s="55"/>
      <c r="VHZ141" s="56"/>
      <c r="VIA141" s="56"/>
      <c r="VIB141" s="56"/>
      <c r="VIC141" s="55"/>
      <c r="VID141" s="56"/>
      <c r="VIE141" s="56"/>
      <c r="VIF141" s="56"/>
      <c r="VIG141" s="55"/>
      <c r="VIH141" s="56"/>
      <c r="VII141" s="56"/>
      <c r="VIJ141" s="56"/>
      <c r="VIK141" s="55"/>
      <c r="VIL141" s="56"/>
      <c r="VIM141" s="56"/>
      <c r="VIN141" s="56"/>
      <c r="VIO141" s="55"/>
      <c r="VIP141" s="56"/>
      <c r="VIQ141" s="56"/>
      <c r="VIR141" s="56"/>
      <c r="VIS141" s="55"/>
      <c r="VIT141" s="56"/>
      <c r="VIU141" s="56"/>
      <c r="VIV141" s="56"/>
      <c r="VIW141" s="55"/>
      <c r="VIX141" s="56"/>
      <c r="VIY141" s="56"/>
      <c r="VIZ141" s="56"/>
      <c r="VJA141" s="55"/>
      <c r="VJB141" s="56"/>
      <c r="VJC141" s="56"/>
      <c r="VJD141" s="56"/>
      <c r="VJE141" s="55"/>
      <c r="VJF141" s="56"/>
      <c r="VJG141" s="56"/>
      <c r="VJH141" s="56"/>
      <c r="VJI141" s="55"/>
      <c r="VJJ141" s="56"/>
      <c r="VJK141" s="56"/>
      <c r="VJL141" s="56"/>
      <c r="VJM141" s="55"/>
      <c r="VJN141" s="56"/>
      <c r="VJO141" s="56"/>
      <c r="VJP141" s="56"/>
      <c r="VJQ141" s="55"/>
      <c r="VJR141" s="56"/>
      <c r="VJS141" s="56"/>
      <c r="VJT141" s="56"/>
      <c r="VJU141" s="55"/>
      <c r="VJV141" s="56"/>
      <c r="VJW141" s="56"/>
      <c r="VJX141" s="56"/>
      <c r="VJY141" s="55"/>
      <c r="VJZ141" s="56"/>
      <c r="VKA141" s="56"/>
      <c r="VKB141" s="56"/>
      <c r="VKC141" s="55"/>
      <c r="VKD141" s="56"/>
      <c r="VKE141" s="56"/>
      <c r="VKF141" s="56"/>
      <c r="VKG141" s="55"/>
      <c r="VKH141" s="56"/>
      <c r="VKI141" s="56"/>
      <c r="VKJ141" s="56"/>
      <c r="VKK141" s="55"/>
      <c r="VKL141" s="56"/>
      <c r="VKM141" s="56"/>
      <c r="VKN141" s="56"/>
      <c r="VKO141" s="55"/>
      <c r="VKP141" s="56"/>
      <c r="VKQ141" s="56"/>
      <c r="VKR141" s="56"/>
      <c r="VKS141" s="55"/>
      <c r="VKT141" s="56"/>
      <c r="VKU141" s="56"/>
      <c r="VKV141" s="56"/>
      <c r="VKW141" s="55"/>
      <c r="VKX141" s="56"/>
      <c r="VKY141" s="56"/>
      <c r="VKZ141" s="56"/>
      <c r="VLA141" s="55"/>
      <c r="VLB141" s="56"/>
      <c r="VLC141" s="56"/>
      <c r="VLD141" s="56"/>
      <c r="VLE141" s="55"/>
      <c r="VLF141" s="56"/>
      <c r="VLG141" s="56"/>
      <c r="VLH141" s="56"/>
      <c r="VLI141" s="55"/>
      <c r="VLJ141" s="56"/>
      <c r="VLK141" s="56"/>
      <c r="VLL141" s="56"/>
      <c r="VLM141" s="55"/>
      <c r="VLN141" s="56"/>
      <c r="VLO141" s="56"/>
      <c r="VLP141" s="56"/>
      <c r="VLQ141" s="55"/>
      <c r="VLR141" s="56"/>
      <c r="VLS141" s="56"/>
      <c r="VLT141" s="56"/>
      <c r="VLU141" s="55"/>
      <c r="VLV141" s="56"/>
      <c r="VLW141" s="56"/>
      <c r="VLX141" s="56"/>
      <c r="VLY141" s="55"/>
      <c r="VLZ141" s="56"/>
      <c r="VMA141" s="56"/>
      <c r="VMB141" s="56"/>
      <c r="VMC141" s="55"/>
      <c r="VMD141" s="56"/>
      <c r="VME141" s="56"/>
      <c r="VMF141" s="56"/>
      <c r="VMG141" s="55"/>
      <c r="VMH141" s="56"/>
      <c r="VMI141" s="56"/>
      <c r="VMJ141" s="56"/>
      <c r="VMK141" s="55"/>
      <c r="VML141" s="56"/>
      <c r="VMM141" s="56"/>
      <c r="VMN141" s="56"/>
      <c r="VMO141" s="55"/>
      <c r="VMP141" s="56"/>
      <c r="VMQ141" s="56"/>
      <c r="VMR141" s="56"/>
      <c r="VMS141" s="55"/>
      <c r="VMT141" s="56"/>
      <c r="VMU141" s="56"/>
      <c r="VMV141" s="56"/>
      <c r="VMW141" s="55"/>
      <c r="VMX141" s="56"/>
      <c r="VMY141" s="56"/>
      <c r="VMZ141" s="56"/>
      <c r="VNA141" s="55"/>
      <c r="VNB141" s="56"/>
      <c r="VNC141" s="56"/>
      <c r="VND141" s="56"/>
      <c r="VNE141" s="55"/>
      <c r="VNF141" s="56"/>
      <c r="VNG141" s="56"/>
      <c r="VNH141" s="56"/>
      <c r="VNI141" s="55"/>
      <c r="VNJ141" s="56"/>
      <c r="VNK141" s="56"/>
      <c r="VNL141" s="56"/>
      <c r="VNM141" s="55"/>
      <c r="VNN141" s="56"/>
      <c r="VNO141" s="56"/>
      <c r="VNP141" s="56"/>
      <c r="VNQ141" s="55"/>
      <c r="VNR141" s="56"/>
      <c r="VNS141" s="56"/>
      <c r="VNT141" s="56"/>
      <c r="VNU141" s="55"/>
      <c r="VNV141" s="56"/>
      <c r="VNW141" s="56"/>
      <c r="VNX141" s="56"/>
      <c r="VNY141" s="55"/>
      <c r="VNZ141" s="56"/>
      <c r="VOA141" s="56"/>
      <c r="VOB141" s="56"/>
      <c r="VOC141" s="55"/>
      <c r="VOD141" s="56"/>
      <c r="VOE141" s="56"/>
      <c r="VOF141" s="56"/>
      <c r="VOG141" s="55"/>
      <c r="VOH141" s="56"/>
      <c r="VOI141" s="56"/>
      <c r="VOJ141" s="56"/>
      <c r="VOK141" s="55"/>
      <c r="VOL141" s="56"/>
      <c r="VOM141" s="56"/>
      <c r="VON141" s="56"/>
      <c r="VOO141" s="55"/>
      <c r="VOP141" s="56"/>
      <c r="VOQ141" s="56"/>
      <c r="VOR141" s="56"/>
      <c r="VOS141" s="55"/>
      <c r="VOT141" s="56"/>
      <c r="VOU141" s="56"/>
      <c r="VOV141" s="56"/>
      <c r="VOW141" s="55"/>
      <c r="VOX141" s="56"/>
      <c r="VOY141" s="56"/>
      <c r="VOZ141" s="56"/>
      <c r="VPA141" s="55"/>
      <c r="VPB141" s="56"/>
      <c r="VPC141" s="56"/>
      <c r="VPD141" s="56"/>
      <c r="VPE141" s="55"/>
      <c r="VPF141" s="56"/>
      <c r="VPG141" s="56"/>
      <c r="VPH141" s="56"/>
      <c r="VPI141" s="55"/>
      <c r="VPJ141" s="56"/>
      <c r="VPK141" s="56"/>
      <c r="VPL141" s="56"/>
      <c r="VPM141" s="55"/>
      <c r="VPN141" s="56"/>
      <c r="VPO141" s="56"/>
      <c r="VPP141" s="56"/>
      <c r="VPQ141" s="55"/>
      <c r="VPR141" s="56"/>
      <c r="VPS141" s="56"/>
      <c r="VPT141" s="56"/>
      <c r="VPU141" s="55"/>
      <c r="VPV141" s="56"/>
      <c r="VPW141" s="56"/>
      <c r="VPX141" s="56"/>
      <c r="VPY141" s="55"/>
      <c r="VPZ141" s="56"/>
      <c r="VQA141" s="56"/>
      <c r="VQB141" s="56"/>
      <c r="VQC141" s="55"/>
      <c r="VQD141" s="56"/>
      <c r="VQE141" s="56"/>
      <c r="VQF141" s="56"/>
      <c r="VQG141" s="55"/>
      <c r="VQH141" s="56"/>
      <c r="VQI141" s="56"/>
      <c r="VQJ141" s="56"/>
      <c r="VQK141" s="55"/>
      <c r="VQL141" s="56"/>
      <c r="VQM141" s="56"/>
      <c r="VQN141" s="56"/>
      <c r="VQO141" s="55"/>
      <c r="VQP141" s="56"/>
      <c r="VQQ141" s="56"/>
      <c r="VQR141" s="56"/>
      <c r="VQS141" s="55"/>
      <c r="VQT141" s="56"/>
      <c r="VQU141" s="56"/>
      <c r="VQV141" s="56"/>
      <c r="VQW141" s="55"/>
      <c r="VQX141" s="56"/>
      <c r="VQY141" s="56"/>
      <c r="VQZ141" s="56"/>
      <c r="VRA141" s="55"/>
      <c r="VRB141" s="56"/>
      <c r="VRC141" s="56"/>
      <c r="VRD141" s="56"/>
      <c r="VRE141" s="55"/>
      <c r="VRF141" s="56"/>
      <c r="VRG141" s="56"/>
      <c r="VRH141" s="56"/>
      <c r="VRI141" s="55"/>
      <c r="VRJ141" s="56"/>
      <c r="VRK141" s="56"/>
      <c r="VRL141" s="56"/>
      <c r="VRM141" s="55"/>
      <c r="VRN141" s="56"/>
      <c r="VRO141" s="56"/>
      <c r="VRP141" s="56"/>
      <c r="VRQ141" s="55"/>
      <c r="VRR141" s="56"/>
      <c r="VRS141" s="56"/>
      <c r="VRT141" s="56"/>
      <c r="VRU141" s="55"/>
      <c r="VRV141" s="56"/>
      <c r="VRW141" s="56"/>
      <c r="VRX141" s="56"/>
      <c r="VRY141" s="55"/>
      <c r="VRZ141" s="56"/>
      <c r="VSA141" s="56"/>
      <c r="VSB141" s="56"/>
      <c r="VSC141" s="55"/>
      <c r="VSD141" s="56"/>
      <c r="VSE141" s="56"/>
      <c r="VSF141" s="56"/>
      <c r="VSG141" s="55"/>
      <c r="VSH141" s="56"/>
      <c r="VSI141" s="56"/>
      <c r="VSJ141" s="56"/>
      <c r="VSK141" s="55"/>
      <c r="VSL141" s="56"/>
      <c r="VSM141" s="56"/>
      <c r="VSN141" s="56"/>
      <c r="VSO141" s="55"/>
      <c r="VSP141" s="56"/>
      <c r="VSQ141" s="56"/>
      <c r="VSR141" s="56"/>
      <c r="VSS141" s="55"/>
      <c r="VST141" s="56"/>
      <c r="VSU141" s="56"/>
      <c r="VSV141" s="56"/>
      <c r="VSW141" s="55"/>
      <c r="VSX141" s="56"/>
      <c r="VSY141" s="56"/>
      <c r="VSZ141" s="56"/>
      <c r="VTA141" s="55"/>
      <c r="VTB141" s="56"/>
      <c r="VTC141" s="56"/>
      <c r="VTD141" s="56"/>
      <c r="VTE141" s="55"/>
      <c r="VTF141" s="56"/>
      <c r="VTG141" s="56"/>
      <c r="VTH141" s="56"/>
      <c r="VTI141" s="55"/>
      <c r="VTJ141" s="56"/>
      <c r="VTK141" s="56"/>
      <c r="VTL141" s="56"/>
      <c r="VTM141" s="55"/>
      <c r="VTN141" s="56"/>
      <c r="VTO141" s="56"/>
      <c r="VTP141" s="56"/>
      <c r="VTQ141" s="55"/>
      <c r="VTR141" s="56"/>
      <c r="VTS141" s="56"/>
      <c r="VTT141" s="56"/>
      <c r="VTU141" s="55"/>
      <c r="VTV141" s="56"/>
      <c r="VTW141" s="56"/>
      <c r="VTX141" s="56"/>
      <c r="VTY141" s="55"/>
      <c r="VTZ141" s="56"/>
      <c r="VUA141" s="56"/>
      <c r="VUB141" s="56"/>
      <c r="VUC141" s="55"/>
      <c r="VUD141" s="56"/>
      <c r="VUE141" s="56"/>
      <c r="VUF141" s="56"/>
      <c r="VUG141" s="55"/>
      <c r="VUH141" s="56"/>
      <c r="VUI141" s="56"/>
      <c r="VUJ141" s="56"/>
      <c r="VUK141" s="55"/>
      <c r="VUL141" s="56"/>
      <c r="VUM141" s="56"/>
      <c r="VUN141" s="56"/>
      <c r="VUO141" s="55"/>
      <c r="VUP141" s="56"/>
      <c r="VUQ141" s="56"/>
      <c r="VUR141" s="56"/>
      <c r="VUS141" s="55"/>
      <c r="VUT141" s="56"/>
      <c r="VUU141" s="56"/>
      <c r="VUV141" s="56"/>
      <c r="VUW141" s="55"/>
      <c r="VUX141" s="56"/>
      <c r="VUY141" s="56"/>
      <c r="VUZ141" s="56"/>
      <c r="VVA141" s="55"/>
      <c r="VVB141" s="56"/>
      <c r="VVC141" s="56"/>
      <c r="VVD141" s="56"/>
      <c r="VVE141" s="55"/>
      <c r="VVF141" s="56"/>
      <c r="VVG141" s="56"/>
      <c r="VVH141" s="56"/>
      <c r="VVI141" s="55"/>
      <c r="VVJ141" s="56"/>
      <c r="VVK141" s="56"/>
      <c r="VVL141" s="56"/>
      <c r="VVM141" s="55"/>
      <c r="VVN141" s="56"/>
      <c r="VVO141" s="56"/>
      <c r="VVP141" s="56"/>
      <c r="VVQ141" s="55"/>
      <c r="VVR141" s="56"/>
      <c r="VVS141" s="56"/>
      <c r="VVT141" s="56"/>
      <c r="VVU141" s="55"/>
      <c r="VVV141" s="56"/>
      <c r="VVW141" s="56"/>
      <c r="VVX141" s="56"/>
      <c r="VVY141" s="55"/>
      <c r="VVZ141" s="56"/>
      <c r="VWA141" s="56"/>
      <c r="VWB141" s="56"/>
      <c r="VWC141" s="55"/>
      <c r="VWD141" s="56"/>
      <c r="VWE141" s="56"/>
      <c r="VWF141" s="56"/>
      <c r="VWG141" s="55"/>
      <c r="VWH141" s="56"/>
      <c r="VWI141" s="56"/>
      <c r="VWJ141" s="56"/>
      <c r="VWK141" s="55"/>
      <c r="VWL141" s="56"/>
      <c r="VWM141" s="56"/>
      <c r="VWN141" s="56"/>
      <c r="VWO141" s="55"/>
      <c r="VWP141" s="56"/>
      <c r="VWQ141" s="56"/>
      <c r="VWR141" s="56"/>
      <c r="VWS141" s="55"/>
      <c r="VWT141" s="56"/>
      <c r="VWU141" s="56"/>
      <c r="VWV141" s="56"/>
      <c r="VWW141" s="55"/>
      <c r="VWX141" s="56"/>
      <c r="VWY141" s="56"/>
      <c r="VWZ141" s="56"/>
      <c r="VXA141" s="55"/>
      <c r="VXB141" s="56"/>
      <c r="VXC141" s="56"/>
      <c r="VXD141" s="56"/>
      <c r="VXE141" s="55"/>
      <c r="VXF141" s="56"/>
      <c r="VXG141" s="56"/>
      <c r="VXH141" s="56"/>
      <c r="VXI141" s="55"/>
      <c r="VXJ141" s="56"/>
      <c r="VXK141" s="56"/>
      <c r="VXL141" s="56"/>
      <c r="VXM141" s="55"/>
      <c r="VXN141" s="56"/>
      <c r="VXO141" s="56"/>
      <c r="VXP141" s="56"/>
      <c r="VXQ141" s="55"/>
      <c r="VXR141" s="56"/>
      <c r="VXS141" s="56"/>
      <c r="VXT141" s="56"/>
      <c r="VXU141" s="55"/>
      <c r="VXV141" s="56"/>
      <c r="VXW141" s="56"/>
      <c r="VXX141" s="56"/>
      <c r="VXY141" s="55"/>
      <c r="VXZ141" s="56"/>
      <c r="VYA141" s="56"/>
      <c r="VYB141" s="56"/>
      <c r="VYC141" s="55"/>
      <c r="VYD141" s="56"/>
      <c r="VYE141" s="56"/>
      <c r="VYF141" s="56"/>
      <c r="VYG141" s="55"/>
      <c r="VYH141" s="56"/>
      <c r="VYI141" s="56"/>
      <c r="VYJ141" s="56"/>
      <c r="VYK141" s="55"/>
      <c r="VYL141" s="56"/>
      <c r="VYM141" s="56"/>
      <c r="VYN141" s="56"/>
      <c r="VYO141" s="55"/>
      <c r="VYP141" s="56"/>
      <c r="VYQ141" s="56"/>
      <c r="VYR141" s="56"/>
      <c r="VYS141" s="55"/>
      <c r="VYT141" s="56"/>
      <c r="VYU141" s="56"/>
      <c r="VYV141" s="56"/>
      <c r="VYW141" s="55"/>
      <c r="VYX141" s="56"/>
      <c r="VYY141" s="56"/>
      <c r="VYZ141" s="56"/>
      <c r="VZA141" s="55"/>
      <c r="VZB141" s="56"/>
      <c r="VZC141" s="56"/>
      <c r="VZD141" s="56"/>
      <c r="VZE141" s="55"/>
      <c r="VZF141" s="56"/>
      <c r="VZG141" s="56"/>
      <c r="VZH141" s="56"/>
      <c r="VZI141" s="55"/>
      <c r="VZJ141" s="56"/>
      <c r="VZK141" s="56"/>
      <c r="VZL141" s="56"/>
      <c r="VZM141" s="55"/>
      <c r="VZN141" s="56"/>
      <c r="VZO141" s="56"/>
      <c r="VZP141" s="56"/>
      <c r="VZQ141" s="55"/>
      <c r="VZR141" s="56"/>
      <c r="VZS141" s="56"/>
      <c r="VZT141" s="56"/>
      <c r="VZU141" s="55"/>
      <c r="VZV141" s="56"/>
      <c r="VZW141" s="56"/>
      <c r="VZX141" s="56"/>
      <c r="VZY141" s="55"/>
      <c r="VZZ141" s="56"/>
      <c r="WAA141" s="56"/>
      <c r="WAB141" s="56"/>
      <c r="WAC141" s="55"/>
      <c r="WAD141" s="56"/>
      <c r="WAE141" s="56"/>
      <c r="WAF141" s="56"/>
      <c r="WAG141" s="55"/>
      <c r="WAH141" s="56"/>
      <c r="WAI141" s="56"/>
      <c r="WAJ141" s="56"/>
      <c r="WAK141" s="55"/>
      <c r="WAL141" s="56"/>
      <c r="WAM141" s="56"/>
      <c r="WAN141" s="56"/>
      <c r="WAO141" s="55"/>
      <c r="WAP141" s="56"/>
      <c r="WAQ141" s="56"/>
      <c r="WAR141" s="56"/>
      <c r="WAS141" s="55"/>
      <c r="WAT141" s="56"/>
      <c r="WAU141" s="56"/>
      <c r="WAV141" s="56"/>
      <c r="WAW141" s="55"/>
      <c r="WAX141" s="56"/>
      <c r="WAY141" s="56"/>
      <c r="WAZ141" s="56"/>
      <c r="WBA141" s="55"/>
      <c r="WBB141" s="56"/>
      <c r="WBC141" s="56"/>
      <c r="WBD141" s="56"/>
      <c r="WBE141" s="55"/>
      <c r="WBF141" s="56"/>
      <c r="WBG141" s="56"/>
      <c r="WBH141" s="56"/>
      <c r="WBI141" s="55"/>
      <c r="WBJ141" s="56"/>
      <c r="WBK141" s="56"/>
      <c r="WBL141" s="56"/>
      <c r="WBM141" s="55"/>
      <c r="WBN141" s="56"/>
      <c r="WBO141" s="56"/>
      <c r="WBP141" s="56"/>
      <c r="WBQ141" s="55"/>
      <c r="WBR141" s="56"/>
      <c r="WBS141" s="56"/>
      <c r="WBT141" s="56"/>
      <c r="WBU141" s="55"/>
      <c r="WBV141" s="56"/>
      <c r="WBW141" s="56"/>
      <c r="WBX141" s="56"/>
      <c r="WBY141" s="55"/>
      <c r="WBZ141" s="56"/>
      <c r="WCA141" s="56"/>
      <c r="WCB141" s="56"/>
      <c r="WCC141" s="55"/>
      <c r="WCD141" s="56"/>
      <c r="WCE141" s="56"/>
      <c r="WCF141" s="56"/>
      <c r="WCG141" s="55"/>
      <c r="WCH141" s="56"/>
      <c r="WCI141" s="56"/>
      <c r="WCJ141" s="56"/>
      <c r="WCK141" s="55"/>
      <c r="WCL141" s="56"/>
      <c r="WCM141" s="56"/>
      <c r="WCN141" s="56"/>
      <c r="WCO141" s="55"/>
      <c r="WCP141" s="56"/>
      <c r="WCQ141" s="56"/>
      <c r="WCR141" s="56"/>
      <c r="WCS141" s="55"/>
      <c r="WCT141" s="56"/>
      <c r="WCU141" s="56"/>
      <c r="WCV141" s="56"/>
      <c r="WCW141" s="55"/>
      <c r="WCX141" s="56"/>
      <c r="WCY141" s="56"/>
      <c r="WCZ141" s="56"/>
      <c r="WDA141" s="55"/>
      <c r="WDB141" s="56"/>
      <c r="WDC141" s="56"/>
      <c r="WDD141" s="56"/>
      <c r="WDE141" s="55"/>
      <c r="WDF141" s="56"/>
      <c r="WDG141" s="56"/>
      <c r="WDH141" s="56"/>
      <c r="WDI141" s="55"/>
      <c r="WDJ141" s="56"/>
      <c r="WDK141" s="56"/>
      <c r="WDL141" s="56"/>
      <c r="WDM141" s="55"/>
      <c r="WDN141" s="56"/>
      <c r="WDO141" s="56"/>
      <c r="WDP141" s="56"/>
      <c r="WDQ141" s="55"/>
      <c r="WDR141" s="56"/>
      <c r="WDS141" s="56"/>
      <c r="WDT141" s="56"/>
      <c r="WDU141" s="55"/>
      <c r="WDV141" s="56"/>
      <c r="WDW141" s="56"/>
      <c r="WDX141" s="56"/>
      <c r="WDY141" s="55"/>
      <c r="WDZ141" s="56"/>
      <c r="WEA141" s="56"/>
      <c r="WEB141" s="56"/>
      <c r="WEC141" s="55"/>
      <c r="WED141" s="56"/>
      <c r="WEE141" s="56"/>
      <c r="WEF141" s="56"/>
      <c r="WEG141" s="55"/>
      <c r="WEH141" s="56"/>
      <c r="WEI141" s="56"/>
      <c r="WEJ141" s="56"/>
      <c r="WEK141" s="55"/>
      <c r="WEL141" s="56"/>
      <c r="WEM141" s="56"/>
      <c r="WEN141" s="56"/>
      <c r="WEO141" s="55"/>
      <c r="WEP141" s="56"/>
      <c r="WEQ141" s="56"/>
      <c r="WER141" s="56"/>
      <c r="WES141" s="55"/>
      <c r="WET141" s="56"/>
      <c r="WEU141" s="56"/>
      <c r="WEV141" s="56"/>
      <c r="WEW141" s="55"/>
      <c r="WEX141" s="56"/>
      <c r="WEY141" s="56"/>
      <c r="WEZ141" s="56"/>
      <c r="WFA141" s="55"/>
      <c r="WFB141" s="56"/>
      <c r="WFC141" s="56"/>
      <c r="WFD141" s="56"/>
      <c r="WFE141" s="55"/>
      <c r="WFF141" s="56"/>
      <c r="WFG141" s="56"/>
      <c r="WFH141" s="56"/>
      <c r="WFI141" s="55"/>
      <c r="WFJ141" s="56"/>
      <c r="WFK141" s="56"/>
      <c r="WFL141" s="56"/>
      <c r="WFM141" s="55"/>
      <c r="WFN141" s="56"/>
      <c r="WFO141" s="56"/>
      <c r="WFP141" s="56"/>
      <c r="WFQ141" s="55"/>
      <c r="WFR141" s="56"/>
      <c r="WFS141" s="56"/>
      <c r="WFT141" s="56"/>
      <c r="WFU141" s="55"/>
      <c r="WFV141" s="56"/>
      <c r="WFW141" s="56"/>
      <c r="WFX141" s="56"/>
      <c r="WFY141" s="55"/>
      <c r="WFZ141" s="56"/>
      <c r="WGA141" s="56"/>
      <c r="WGB141" s="56"/>
      <c r="WGC141" s="55"/>
      <c r="WGD141" s="56"/>
      <c r="WGE141" s="56"/>
      <c r="WGF141" s="56"/>
      <c r="WGG141" s="55"/>
      <c r="WGH141" s="56"/>
      <c r="WGI141" s="56"/>
      <c r="WGJ141" s="56"/>
      <c r="WGK141" s="55"/>
      <c r="WGL141" s="56"/>
      <c r="WGM141" s="56"/>
      <c r="WGN141" s="56"/>
      <c r="WGO141" s="55"/>
      <c r="WGP141" s="56"/>
      <c r="WGQ141" s="56"/>
      <c r="WGR141" s="56"/>
      <c r="WGS141" s="55"/>
      <c r="WGT141" s="56"/>
      <c r="WGU141" s="56"/>
      <c r="WGV141" s="56"/>
      <c r="WGW141" s="55"/>
      <c r="WGX141" s="56"/>
      <c r="WGY141" s="56"/>
      <c r="WGZ141" s="56"/>
      <c r="WHA141" s="55"/>
      <c r="WHB141" s="56"/>
      <c r="WHC141" s="56"/>
      <c r="WHD141" s="56"/>
      <c r="WHE141" s="55"/>
      <c r="WHF141" s="56"/>
      <c r="WHG141" s="56"/>
      <c r="WHH141" s="56"/>
      <c r="WHI141" s="55"/>
      <c r="WHJ141" s="56"/>
      <c r="WHK141" s="56"/>
      <c r="WHL141" s="56"/>
      <c r="WHM141" s="55"/>
      <c r="WHN141" s="56"/>
      <c r="WHO141" s="56"/>
      <c r="WHP141" s="56"/>
      <c r="WHQ141" s="55"/>
      <c r="WHR141" s="56"/>
      <c r="WHS141" s="56"/>
      <c r="WHT141" s="56"/>
      <c r="WHU141" s="55"/>
      <c r="WHV141" s="56"/>
      <c r="WHW141" s="56"/>
      <c r="WHX141" s="56"/>
      <c r="WHY141" s="55"/>
      <c r="WHZ141" s="56"/>
      <c r="WIA141" s="56"/>
      <c r="WIB141" s="56"/>
      <c r="WIC141" s="55"/>
      <c r="WID141" s="56"/>
      <c r="WIE141" s="56"/>
      <c r="WIF141" s="56"/>
      <c r="WIG141" s="55"/>
      <c r="WIH141" s="56"/>
      <c r="WII141" s="56"/>
      <c r="WIJ141" s="56"/>
      <c r="WIK141" s="55"/>
      <c r="WIL141" s="56"/>
      <c r="WIM141" s="56"/>
      <c r="WIN141" s="56"/>
      <c r="WIO141" s="55"/>
      <c r="WIP141" s="56"/>
      <c r="WIQ141" s="56"/>
      <c r="WIR141" s="56"/>
      <c r="WIS141" s="55"/>
      <c r="WIT141" s="56"/>
      <c r="WIU141" s="56"/>
      <c r="WIV141" s="56"/>
      <c r="WIW141" s="55"/>
      <c r="WIX141" s="56"/>
      <c r="WIY141" s="56"/>
      <c r="WIZ141" s="56"/>
      <c r="WJA141" s="55"/>
      <c r="WJB141" s="56"/>
      <c r="WJC141" s="56"/>
      <c r="WJD141" s="56"/>
      <c r="WJE141" s="55"/>
      <c r="WJF141" s="56"/>
      <c r="WJG141" s="56"/>
      <c r="WJH141" s="56"/>
      <c r="WJI141" s="55"/>
      <c r="WJJ141" s="56"/>
      <c r="WJK141" s="56"/>
      <c r="WJL141" s="56"/>
      <c r="WJM141" s="55"/>
      <c r="WJN141" s="56"/>
      <c r="WJO141" s="56"/>
      <c r="WJP141" s="56"/>
      <c r="WJQ141" s="55"/>
      <c r="WJR141" s="56"/>
      <c r="WJS141" s="56"/>
      <c r="WJT141" s="56"/>
      <c r="WJU141" s="55"/>
      <c r="WJV141" s="56"/>
      <c r="WJW141" s="56"/>
      <c r="WJX141" s="56"/>
      <c r="WJY141" s="55"/>
      <c r="WJZ141" s="56"/>
      <c r="WKA141" s="56"/>
      <c r="WKB141" s="56"/>
      <c r="WKC141" s="55"/>
      <c r="WKD141" s="56"/>
      <c r="WKE141" s="56"/>
      <c r="WKF141" s="56"/>
      <c r="WKG141" s="55"/>
      <c r="WKH141" s="56"/>
      <c r="WKI141" s="56"/>
      <c r="WKJ141" s="56"/>
      <c r="WKK141" s="55"/>
      <c r="WKL141" s="56"/>
      <c r="WKM141" s="56"/>
      <c r="WKN141" s="56"/>
      <c r="WKO141" s="55"/>
      <c r="WKP141" s="56"/>
      <c r="WKQ141" s="56"/>
      <c r="WKR141" s="56"/>
      <c r="WKS141" s="55"/>
      <c r="WKT141" s="56"/>
      <c r="WKU141" s="56"/>
      <c r="WKV141" s="56"/>
      <c r="WKW141" s="55"/>
      <c r="WKX141" s="56"/>
      <c r="WKY141" s="56"/>
      <c r="WKZ141" s="56"/>
      <c r="WLA141" s="55"/>
      <c r="WLB141" s="56"/>
      <c r="WLC141" s="56"/>
      <c r="WLD141" s="56"/>
      <c r="WLE141" s="55"/>
      <c r="WLF141" s="56"/>
      <c r="WLG141" s="56"/>
      <c r="WLH141" s="56"/>
      <c r="WLI141" s="55"/>
      <c r="WLJ141" s="56"/>
      <c r="WLK141" s="56"/>
      <c r="WLL141" s="56"/>
      <c r="WLM141" s="55"/>
      <c r="WLN141" s="56"/>
      <c r="WLO141" s="56"/>
      <c r="WLP141" s="56"/>
      <c r="WLQ141" s="55"/>
      <c r="WLR141" s="56"/>
      <c r="WLS141" s="56"/>
      <c r="WLT141" s="56"/>
      <c r="WLU141" s="55"/>
      <c r="WLV141" s="56"/>
      <c r="WLW141" s="56"/>
      <c r="WLX141" s="56"/>
      <c r="WLY141" s="55"/>
      <c r="WLZ141" s="56"/>
      <c r="WMA141" s="56"/>
      <c r="WMB141" s="56"/>
      <c r="WMC141" s="55"/>
      <c r="WMD141" s="56"/>
      <c r="WME141" s="56"/>
      <c r="WMF141" s="56"/>
      <c r="WMG141" s="55"/>
      <c r="WMH141" s="56"/>
      <c r="WMI141" s="56"/>
      <c r="WMJ141" s="56"/>
      <c r="WMK141" s="55"/>
      <c r="WML141" s="56"/>
      <c r="WMM141" s="56"/>
      <c r="WMN141" s="56"/>
      <c r="WMO141" s="55"/>
      <c r="WMP141" s="56"/>
      <c r="WMQ141" s="56"/>
      <c r="WMR141" s="56"/>
      <c r="WMS141" s="55"/>
      <c r="WMT141" s="56"/>
      <c r="WMU141" s="56"/>
      <c r="WMV141" s="56"/>
      <c r="WMW141" s="55"/>
      <c r="WMX141" s="56"/>
      <c r="WMY141" s="56"/>
      <c r="WMZ141" s="56"/>
      <c r="WNA141" s="55"/>
      <c r="WNB141" s="56"/>
      <c r="WNC141" s="56"/>
      <c r="WND141" s="56"/>
      <c r="WNE141" s="55"/>
      <c r="WNF141" s="56"/>
      <c r="WNG141" s="56"/>
      <c r="WNH141" s="56"/>
      <c r="WNI141" s="55"/>
      <c r="WNJ141" s="56"/>
      <c r="WNK141" s="56"/>
      <c r="WNL141" s="56"/>
      <c r="WNM141" s="55"/>
      <c r="WNN141" s="56"/>
      <c r="WNO141" s="56"/>
      <c r="WNP141" s="56"/>
      <c r="WNQ141" s="55"/>
      <c r="WNR141" s="56"/>
      <c r="WNS141" s="56"/>
      <c r="WNT141" s="56"/>
      <c r="WNU141" s="55"/>
      <c r="WNV141" s="56"/>
      <c r="WNW141" s="56"/>
      <c r="WNX141" s="56"/>
      <c r="WNY141" s="55"/>
      <c r="WNZ141" s="56"/>
      <c r="WOA141" s="56"/>
      <c r="WOB141" s="56"/>
      <c r="WOC141" s="55"/>
      <c r="WOD141" s="56"/>
      <c r="WOE141" s="56"/>
      <c r="WOF141" s="56"/>
      <c r="WOG141" s="55"/>
      <c r="WOH141" s="56"/>
      <c r="WOI141" s="56"/>
      <c r="WOJ141" s="56"/>
      <c r="WOK141" s="55"/>
      <c r="WOL141" s="56"/>
      <c r="WOM141" s="56"/>
      <c r="WON141" s="56"/>
      <c r="WOO141" s="55"/>
      <c r="WOP141" s="56"/>
      <c r="WOQ141" s="56"/>
      <c r="WOR141" s="56"/>
      <c r="WOS141" s="55"/>
      <c r="WOT141" s="56"/>
      <c r="WOU141" s="56"/>
      <c r="WOV141" s="56"/>
      <c r="WOW141" s="55"/>
      <c r="WOX141" s="56"/>
      <c r="WOY141" s="56"/>
      <c r="WOZ141" s="56"/>
      <c r="WPA141" s="55"/>
      <c r="WPB141" s="56"/>
      <c r="WPC141" s="56"/>
      <c r="WPD141" s="56"/>
      <c r="WPE141" s="55"/>
      <c r="WPF141" s="56"/>
      <c r="WPG141" s="56"/>
      <c r="WPH141" s="56"/>
      <c r="WPI141" s="55"/>
      <c r="WPJ141" s="56"/>
      <c r="WPK141" s="56"/>
      <c r="WPL141" s="56"/>
      <c r="WPM141" s="55"/>
      <c r="WPN141" s="56"/>
      <c r="WPO141" s="56"/>
      <c r="WPP141" s="56"/>
      <c r="WPQ141" s="55"/>
      <c r="WPR141" s="56"/>
      <c r="WPS141" s="56"/>
      <c r="WPT141" s="56"/>
      <c r="WPU141" s="55"/>
      <c r="WPV141" s="56"/>
      <c r="WPW141" s="56"/>
      <c r="WPX141" s="56"/>
      <c r="WPY141" s="55"/>
      <c r="WPZ141" s="56"/>
      <c r="WQA141" s="56"/>
      <c r="WQB141" s="56"/>
      <c r="WQC141" s="55"/>
      <c r="WQD141" s="56"/>
      <c r="WQE141" s="56"/>
      <c r="WQF141" s="56"/>
      <c r="WQG141" s="55"/>
      <c r="WQH141" s="56"/>
      <c r="WQI141" s="56"/>
      <c r="WQJ141" s="56"/>
      <c r="WQK141" s="55"/>
      <c r="WQL141" s="56"/>
      <c r="WQM141" s="56"/>
      <c r="WQN141" s="56"/>
      <c r="WQO141" s="55"/>
      <c r="WQP141" s="56"/>
      <c r="WQQ141" s="56"/>
      <c r="WQR141" s="56"/>
      <c r="WQS141" s="55"/>
      <c r="WQT141" s="56"/>
      <c r="WQU141" s="56"/>
      <c r="WQV141" s="56"/>
      <c r="WQW141" s="55"/>
      <c r="WQX141" s="56"/>
      <c r="WQY141" s="56"/>
      <c r="WQZ141" s="56"/>
      <c r="WRA141" s="55"/>
      <c r="WRB141" s="56"/>
      <c r="WRC141" s="56"/>
      <c r="WRD141" s="56"/>
      <c r="WRE141" s="55"/>
      <c r="WRF141" s="56"/>
      <c r="WRG141" s="56"/>
      <c r="WRH141" s="56"/>
      <c r="WRI141" s="55"/>
      <c r="WRJ141" s="56"/>
      <c r="WRK141" s="56"/>
      <c r="WRL141" s="56"/>
      <c r="WRM141" s="55"/>
      <c r="WRN141" s="56"/>
      <c r="WRO141" s="56"/>
      <c r="WRP141" s="56"/>
      <c r="WRQ141" s="55"/>
      <c r="WRR141" s="56"/>
      <c r="WRS141" s="56"/>
      <c r="WRT141" s="56"/>
      <c r="WRU141" s="55"/>
      <c r="WRV141" s="56"/>
      <c r="WRW141" s="56"/>
      <c r="WRX141" s="56"/>
      <c r="WRY141" s="55"/>
      <c r="WRZ141" s="56"/>
      <c r="WSA141" s="56"/>
      <c r="WSB141" s="56"/>
      <c r="WSC141" s="55"/>
      <c r="WSD141" s="56"/>
      <c r="WSE141" s="56"/>
      <c r="WSF141" s="56"/>
      <c r="WSG141" s="55"/>
      <c r="WSH141" s="56"/>
      <c r="WSI141" s="56"/>
      <c r="WSJ141" s="56"/>
      <c r="WSK141" s="55"/>
      <c r="WSL141" s="56"/>
      <c r="WSM141" s="56"/>
      <c r="WSN141" s="56"/>
      <c r="WSO141" s="55"/>
      <c r="WSP141" s="56"/>
      <c r="WSQ141" s="56"/>
      <c r="WSR141" s="56"/>
      <c r="WSS141" s="55"/>
      <c r="WST141" s="56"/>
      <c r="WSU141" s="56"/>
      <c r="WSV141" s="56"/>
      <c r="WSW141" s="55"/>
      <c r="WSX141" s="56"/>
      <c r="WSY141" s="56"/>
      <c r="WSZ141" s="56"/>
      <c r="WTA141" s="55"/>
      <c r="WTB141" s="56"/>
      <c r="WTC141" s="56"/>
      <c r="WTD141" s="56"/>
      <c r="WTE141" s="55"/>
      <c r="WTF141" s="56"/>
      <c r="WTG141" s="56"/>
      <c r="WTH141" s="56"/>
      <c r="WTI141" s="55"/>
      <c r="WTJ141" s="56"/>
      <c r="WTK141" s="56"/>
      <c r="WTL141" s="56"/>
      <c r="WTM141" s="55"/>
      <c r="WTN141" s="56"/>
      <c r="WTO141" s="56"/>
      <c r="WTP141" s="56"/>
      <c r="WTQ141" s="55"/>
      <c r="WTR141" s="56"/>
      <c r="WTS141" s="56"/>
      <c r="WTT141" s="56"/>
      <c r="WTU141" s="55"/>
      <c r="WTV141" s="56"/>
      <c r="WTW141" s="56"/>
      <c r="WTX141" s="56"/>
      <c r="WTY141" s="55"/>
      <c r="WTZ141" s="56"/>
      <c r="WUA141" s="56"/>
      <c r="WUB141" s="56"/>
      <c r="WUC141" s="55"/>
      <c r="WUD141" s="56"/>
      <c r="WUE141" s="56"/>
      <c r="WUF141" s="56"/>
      <c r="WUG141" s="55"/>
      <c r="WUH141" s="56"/>
      <c r="WUI141" s="56"/>
      <c r="WUJ141" s="56"/>
      <c r="WUK141" s="55"/>
      <c r="WUL141" s="56"/>
      <c r="WUM141" s="56"/>
      <c r="WUN141" s="56"/>
      <c r="WUO141" s="55"/>
      <c r="WUP141" s="56"/>
      <c r="WUQ141" s="56"/>
      <c r="WUR141" s="56"/>
      <c r="WUS141" s="55"/>
      <c r="WUT141" s="56"/>
      <c r="WUU141" s="56"/>
      <c r="WUV141" s="56"/>
      <c r="WUW141" s="55"/>
      <c r="WUX141" s="56"/>
      <c r="WUY141" s="56"/>
      <c r="WUZ141" s="56"/>
      <c r="WVA141" s="55"/>
      <c r="WVB141" s="56"/>
      <c r="WVC141" s="56"/>
      <c r="WVD141" s="56"/>
      <c r="WVE141" s="55"/>
      <c r="WVF141" s="56"/>
      <c r="WVG141" s="56"/>
      <c r="WVH141" s="56"/>
      <c r="WVI141" s="55"/>
      <c r="WVJ141" s="56"/>
      <c r="WVK141" s="56"/>
      <c r="WVL141" s="56"/>
      <c r="WVM141" s="55"/>
      <c r="WVN141" s="56"/>
      <c r="WVO141" s="56"/>
      <c r="WVP141" s="56"/>
      <c r="WVQ141" s="55"/>
      <c r="WVR141" s="56"/>
      <c r="WVS141" s="56"/>
      <c r="WVT141" s="56"/>
      <c r="WVU141" s="55"/>
      <c r="WVV141" s="56"/>
      <c r="WVW141" s="56"/>
      <c r="WVX141" s="56"/>
      <c r="WVY141" s="55"/>
      <c r="WVZ141" s="56"/>
      <c r="WWA141" s="56"/>
      <c r="WWB141" s="56"/>
      <c r="WWC141" s="55"/>
      <c r="WWD141" s="56"/>
      <c r="WWE141" s="56"/>
      <c r="WWF141" s="56"/>
      <c r="WWG141" s="55"/>
      <c r="WWH141" s="56"/>
      <c r="WWI141" s="56"/>
      <c r="WWJ141" s="56"/>
      <c r="WWK141" s="55"/>
      <c r="WWL141" s="56"/>
      <c r="WWM141" s="56"/>
      <c r="WWN141" s="56"/>
      <c r="WWO141" s="55"/>
      <c r="WWP141" s="56"/>
      <c r="WWQ141" s="56"/>
      <c r="WWR141" s="56"/>
      <c r="WWS141" s="55"/>
      <c r="WWT141" s="56"/>
      <c r="WWU141" s="56"/>
      <c r="WWV141" s="56"/>
      <c r="WWW141" s="55"/>
      <c r="WWX141" s="56"/>
      <c r="WWY141" s="56"/>
      <c r="WWZ141" s="56"/>
      <c r="WXA141" s="55"/>
      <c r="WXB141" s="56"/>
      <c r="WXC141" s="56"/>
      <c r="WXD141" s="56"/>
      <c r="WXE141" s="55"/>
      <c r="WXF141" s="56"/>
      <c r="WXG141" s="56"/>
      <c r="WXH141" s="56"/>
      <c r="WXI141" s="55"/>
      <c r="WXJ141" s="56"/>
      <c r="WXK141" s="56"/>
      <c r="WXL141" s="56"/>
      <c r="WXM141" s="55"/>
      <c r="WXN141" s="56"/>
      <c r="WXO141" s="56"/>
      <c r="WXP141" s="56"/>
      <c r="WXQ141" s="55"/>
      <c r="WXR141" s="56"/>
      <c r="WXS141" s="56"/>
      <c r="WXT141" s="56"/>
      <c r="WXU141" s="55"/>
      <c r="WXV141" s="56"/>
      <c r="WXW141" s="56"/>
      <c r="WXX141" s="56"/>
      <c r="WXY141" s="55"/>
      <c r="WXZ141" s="56"/>
      <c r="WYA141" s="56"/>
      <c r="WYB141" s="56"/>
      <c r="WYC141" s="55"/>
      <c r="WYD141" s="56"/>
      <c r="WYE141" s="56"/>
      <c r="WYF141" s="56"/>
      <c r="WYG141" s="55"/>
      <c r="WYH141" s="56"/>
      <c r="WYI141" s="56"/>
      <c r="WYJ141" s="56"/>
      <c r="WYK141" s="55"/>
      <c r="WYL141" s="56"/>
      <c r="WYM141" s="56"/>
      <c r="WYN141" s="56"/>
      <c r="WYO141" s="55"/>
      <c r="WYP141" s="56"/>
      <c r="WYQ141" s="56"/>
      <c r="WYR141" s="56"/>
      <c r="WYS141" s="55"/>
      <c r="WYT141" s="56"/>
      <c r="WYU141" s="56"/>
      <c r="WYV141" s="56"/>
      <c r="WYW141" s="55"/>
      <c r="WYX141" s="56"/>
      <c r="WYY141" s="56"/>
      <c r="WYZ141" s="56"/>
      <c r="WZA141" s="55"/>
      <c r="WZB141" s="56"/>
      <c r="WZC141" s="56"/>
      <c r="WZD141" s="56"/>
      <c r="WZE141" s="55"/>
      <c r="WZF141" s="56"/>
      <c r="WZG141" s="56"/>
      <c r="WZH141" s="56"/>
      <c r="WZI141" s="55"/>
      <c r="WZJ141" s="56"/>
      <c r="WZK141" s="56"/>
      <c r="WZL141" s="56"/>
      <c r="WZM141" s="55"/>
      <c r="WZN141" s="56"/>
      <c r="WZO141" s="56"/>
      <c r="WZP141" s="56"/>
      <c r="WZQ141" s="55"/>
      <c r="WZR141" s="56"/>
      <c r="WZS141" s="56"/>
      <c r="WZT141" s="56"/>
      <c r="WZU141" s="55"/>
      <c r="WZV141" s="56"/>
      <c r="WZW141" s="56"/>
      <c r="WZX141" s="56"/>
      <c r="WZY141" s="55"/>
      <c r="WZZ141" s="56"/>
      <c r="XAA141" s="56"/>
      <c r="XAB141" s="56"/>
      <c r="XAC141" s="55"/>
      <c r="XAD141" s="56"/>
      <c r="XAE141" s="56"/>
      <c r="XAF141" s="56"/>
      <c r="XAG141" s="55"/>
      <c r="XAH141" s="56"/>
      <c r="XAI141" s="56"/>
      <c r="XAJ141" s="56"/>
      <c r="XAK141" s="55"/>
      <c r="XAL141" s="56"/>
      <c r="XAM141" s="56"/>
      <c r="XAN141" s="56"/>
      <c r="XAO141" s="55"/>
      <c r="XAP141" s="56"/>
      <c r="XAQ141" s="56"/>
      <c r="XAR141" s="56"/>
      <c r="XAS141" s="55"/>
      <c r="XAT141" s="56"/>
      <c r="XAU141" s="56"/>
      <c r="XAV141" s="56"/>
      <c r="XAW141" s="55"/>
      <c r="XAX141" s="56"/>
      <c r="XAY141" s="56"/>
      <c r="XAZ141" s="56"/>
      <c r="XBA141" s="55"/>
      <c r="XBB141" s="56"/>
      <c r="XBC141" s="56"/>
      <c r="XBD141" s="56"/>
      <c r="XBE141" s="55"/>
      <c r="XBF141" s="56"/>
      <c r="XBG141" s="56"/>
      <c r="XBH141" s="56"/>
      <c r="XBI141" s="55"/>
      <c r="XBJ141" s="56"/>
      <c r="XBK141" s="56"/>
      <c r="XBL141" s="56"/>
      <c r="XBM141" s="55"/>
      <c r="XBN141" s="56"/>
      <c r="XBO141" s="56"/>
      <c r="XBP141" s="56"/>
      <c r="XBQ141" s="55"/>
      <c r="XBR141" s="56"/>
      <c r="XBS141" s="56"/>
      <c r="XBT141" s="56"/>
      <c r="XBU141" s="55"/>
      <c r="XBV141" s="56"/>
      <c r="XBW141" s="56"/>
      <c r="XBX141" s="56"/>
      <c r="XBY141" s="55"/>
      <c r="XBZ141" s="56"/>
      <c r="XCA141" s="56"/>
      <c r="XCB141" s="56"/>
      <c r="XCC141" s="55"/>
      <c r="XCD141" s="56"/>
      <c r="XCE141" s="56"/>
      <c r="XCF141" s="56"/>
      <c r="XCG141" s="55"/>
      <c r="XCH141" s="56"/>
      <c r="XCI141" s="56"/>
      <c r="XCJ141" s="56"/>
      <c r="XCK141" s="55"/>
      <c r="XCL141" s="56"/>
      <c r="XCM141" s="56"/>
      <c r="XCN141" s="56"/>
      <c r="XCO141" s="55"/>
      <c r="XCP141" s="56"/>
      <c r="XCQ141" s="56"/>
      <c r="XCR141" s="56"/>
      <c r="XCS141" s="55"/>
      <c r="XCT141" s="56"/>
      <c r="XCU141" s="56"/>
      <c r="XCV141" s="56"/>
      <c r="XCW141" s="55"/>
      <c r="XCX141" s="56"/>
      <c r="XCY141" s="56"/>
      <c r="XCZ141" s="56"/>
      <c r="XDA141" s="55"/>
      <c r="XDB141" s="56"/>
      <c r="XDC141" s="56"/>
      <c r="XDD141" s="56"/>
      <c r="XDE141" s="55"/>
      <c r="XDF141" s="56"/>
      <c r="XDG141" s="56"/>
      <c r="XDH141" s="56"/>
      <c r="XDI141" s="55"/>
      <c r="XDJ141" s="56"/>
      <c r="XDK141" s="56"/>
      <c r="XDL141" s="56"/>
      <c r="XDM141" s="55"/>
      <c r="XDN141" s="56"/>
      <c r="XDO141" s="56"/>
      <c r="XDP141" s="56"/>
      <c r="XDQ141" s="55"/>
      <c r="XDR141" s="56"/>
      <c r="XDS141" s="56"/>
      <c r="XDT141" s="56"/>
      <c r="XDU141" s="55"/>
      <c r="XDV141" s="56"/>
      <c r="XDW141" s="56"/>
      <c r="XDX141" s="56"/>
      <c r="XDY141" s="55"/>
      <c r="XDZ141" s="56"/>
      <c r="XEA141" s="56"/>
      <c r="XEB141" s="56"/>
      <c r="XEC141" s="55"/>
      <c r="XED141" s="56"/>
      <c r="XEE141" s="56"/>
      <c r="XEF141" s="56"/>
      <c r="XEG141" s="55"/>
      <c r="XEH141" s="56"/>
      <c r="XEI141" s="56"/>
      <c r="XEJ141" s="56"/>
      <c r="XEK141" s="55"/>
      <c r="XEL141" s="56"/>
      <c r="XEM141" s="56"/>
      <c r="XEN141" s="56"/>
      <c r="XEO141" s="55"/>
      <c r="XEP141" s="56"/>
      <c r="XEQ141" s="56"/>
      <c r="XER141" s="56"/>
      <c r="XES141" s="55"/>
      <c r="XET141" s="56"/>
      <c r="XEU141" s="56"/>
      <c r="XEV141" s="56"/>
      <c r="XEW141" s="55"/>
      <c r="XEX141" s="56"/>
      <c r="XEY141" s="56"/>
      <c r="XEZ141" s="56"/>
      <c r="XFA141" s="55"/>
      <c r="XFB141" s="56"/>
      <c r="XFC141" s="56"/>
      <c r="XFD141" s="56"/>
    </row>
    <row r="142" spans="1:16384" s="57" customFormat="1" ht="15.75" x14ac:dyDescent="0.25">
      <c r="A142" s="15" t="s">
        <v>228</v>
      </c>
      <c r="B142" s="16" t="s">
        <v>229</v>
      </c>
      <c r="C142" s="16"/>
      <c r="D142" s="16"/>
      <c r="E142" s="37">
        <f>-5377292.69+'[1]Estado resultado mes julio'!E125</f>
        <v>-5798031.4600000009</v>
      </c>
      <c r="F142" s="38"/>
      <c r="G142" s="28"/>
      <c r="H142"/>
      <c r="I142" s="55">
        <v>-2926061.1500000004</v>
      </c>
      <c r="M142" s="55"/>
      <c r="Q142" s="55"/>
      <c r="U142" s="55"/>
      <c r="Y142" s="55"/>
      <c r="AC142" s="55"/>
      <c r="AG142" s="55"/>
      <c r="AK142" s="55"/>
      <c r="AO142" s="55"/>
      <c r="AS142" s="55"/>
      <c r="AW142" s="55"/>
      <c r="BA142" s="55"/>
      <c r="BE142" s="55"/>
      <c r="BI142" s="55"/>
      <c r="BM142" s="55"/>
      <c r="BQ142" s="55"/>
      <c r="BU142" s="55"/>
      <c r="BY142" s="55"/>
      <c r="CC142" s="55"/>
      <c r="CG142" s="55"/>
      <c r="CK142" s="55"/>
      <c r="CO142" s="55"/>
      <c r="CS142" s="55"/>
      <c r="CW142" s="55"/>
      <c r="DA142" s="55"/>
      <c r="DE142" s="55"/>
      <c r="DI142" s="55"/>
      <c r="DM142" s="55"/>
      <c r="DQ142" s="55"/>
      <c r="DU142" s="55"/>
      <c r="DY142" s="55"/>
      <c r="EC142" s="55"/>
      <c r="EG142" s="55"/>
      <c r="EK142" s="55"/>
      <c r="EO142" s="55"/>
      <c r="ES142" s="55"/>
      <c r="EW142" s="55"/>
      <c r="FA142" s="55"/>
      <c r="FE142" s="55"/>
      <c r="FI142" s="55"/>
      <c r="FM142" s="55"/>
      <c r="FQ142" s="55"/>
      <c r="FU142" s="55"/>
      <c r="FY142" s="55"/>
      <c r="GC142" s="55"/>
      <c r="GG142" s="55"/>
      <c r="GK142" s="55"/>
      <c r="GO142" s="55"/>
      <c r="GS142" s="55"/>
      <c r="GW142" s="55"/>
      <c r="HA142" s="55"/>
      <c r="HE142" s="55"/>
      <c r="HI142" s="55"/>
      <c r="HM142" s="55"/>
      <c r="HQ142" s="55"/>
      <c r="HU142" s="55"/>
      <c r="HY142" s="55"/>
      <c r="IC142" s="55"/>
      <c r="IG142" s="55"/>
      <c r="IK142" s="55"/>
      <c r="IO142" s="55"/>
      <c r="IS142" s="55"/>
      <c r="IW142" s="55"/>
      <c r="JA142" s="55"/>
      <c r="JE142" s="55"/>
      <c r="JI142" s="55"/>
      <c r="JM142" s="55"/>
      <c r="JQ142" s="55"/>
      <c r="JU142" s="55"/>
      <c r="JY142" s="55"/>
      <c r="KC142" s="55"/>
      <c r="KG142" s="55"/>
      <c r="KK142" s="55"/>
      <c r="KO142" s="55"/>
      <c r="KS142" s="55"/>
      <c r="KW142" s="55"/>
      <c r="LA142" s="55"/>
      <c r="LE142" s="55"/>
      <c r="LI142" s="55"/>
      <c r="LM142" s="55"/>
      <c r="LQ142" s="55"/>
      <c r="LU142" s="55"/>
      <c r="LY142" s="55"/>
      <c r="MC142" s="55"/>
      <c r="MG142" s="55"/>
      <c r="MK142" s="55"/>
      <c r="MO142" s="55"/>
      <c r="MS142" s="55"/>
      <c r="MW142" s="55"/>
      <c r="NA142" s="55"/>
      <c r="NE142" s="55"/>
      <c r="NI142" s="55"/>
      <c r="NM142" s="55"/>
      <c r="NQ142" s="55"/>
      <c r="NU142" s="55"/>
      <c r="NY142" s="55"/>
      <c r="OC142" s="55"/>
      <c r="OG142" s="55"/>
      <c r="OK142" s="55"/>
      <c r="OO142" s="55"/>
      <c r="OS142" s="55"/>
      <c r="OW142" s="55"/>
      <c r="PA142" s="55"/>
      <c r="PE142" s="55"/>
      <c r="PI142" s="55"/>
      <c r="PM142" s="55"/>
      <c r="PQ142" s="55"/>
      <c r="PU142" s="55"/>
      <c r="PY142" s="55"/>
      <c r="QC142" s="55"/>
      <c r="QG142" s="55"/>
      <c r="QK142" s="55"/>
      <c r="QO142" s="55"/>
      <c r="QS142" s="55"/>
      <c r="QW142" s="55"/>
      <c r="RA142" s="55"/>
      <c r="RE142" s="55"/>
      <c r="RI142" s="55"/>
      <c r="RM142" s="55"/>
      <c r="RQ142" s="55"/>
      <c r="RU142" s="55"/>
      <c r="RY142" s="55"/>
      <c r="SC142" s="55"/>
      <c r="SG142" s="55"/>
      <c r="SK142" s="55"/>
      <c r="SO142" s="55"/>
      <c r="SS142" s="55"/>
      <c r="SW142" s="55"/>
      <c r="TA142" s="55"/>
      <c r="TE142" s="55"/>
      <c r="TI142" s="55"/>
      <c r="TM142" s="55"/>
      <c r="TQ142" s="55"/>
      <c r="TU142" s="55"/>
      <c r="TY142" s="55"/>
      <c r="UC142" s="55"/>
      <c r="UG142" s="55"/>
      <c r="UK142" s="55"/>
      <c r="UO142" s="55"/>
      <c r="US142" s="55"/>
      <c r="UW142" s="55"/>
      <c r="VA142" s="55"/>
      <c r="VE142" s="55"/>
      <c r="VI142" s="55"/>
      <c r="VM142" s="55"/>
      <c r="VQ142" s="55"/>
      <c r="VU142" s="55"/>
      <c r="VY142" s="55"/>
      <c r="WC142" s="55"/>
      <c r="WG142" s="55"/>
      <c r="WK142" s="55"/>
      <c r="WO142" s="55"/>
      <c r="WS142" s="55"/>
      <c r="WW142" s="55"/>
      <c r="XA142" s="55"/>
      <c r="XE142" s="55"/>
      <c r="XI142" s="55"/>
      <c r="XM142" s="55"/>
      <c r="XQ142" s="55"/>
      <c r="XU142" s="55"/>
      <c r="XY142" s="55"/>
      <c r="YC142" s="55"/>
      <c r="YG142" s="55"/>
      <c r="YK142" s="55"/>
      <c r="YO142" s="55"/>
      <c r="YS142" s="55"/>
      <c r="YW142" s="55"/>
      <c r="ZA142" s="55"/>
      <c r="ZE142" s="55"/>
      <c r="ZI142" s="55"/>
      <c r="ZM142" s="55"/>
      <c r="ZQ142" s="55"/>
      <c r="ZU142" s="55"/>
      <c r="ZY142" s="55"/>
      <c r="AAC142" s="55"/>
      <c r="AAG142" s="55"/>
      <c r="AAK142" s="55"/>
      <c r="AAO142" s="55"/>
      <c r="AAS142" s="55"/>
      <c r="AAW142" s="55"/>
      <c r="ABA142" s="55"/>
      <c r="ABE142" s="55"/>
      <c r="ABI142" s="55"/>
      <c r="ABM142" s="55"/>
      <c r="ABQ142" s="55"/>
      <c r="ABU142" s="55"/>
      <c r="ABY142" s="55"/>
      <c r="ACC142" s="55"/>
      <c r="ACG142" s="55"/>
      <c r="ACK142" s="55"/>
      <c r="ACO142" s="55"/>
      <c r="ACS142" s="55"/>
      <c r="ACW142" s="55"/>
      <c r="ADA142" s="55"/>
      <c r="ADE142" s="55"/>
      <c r="ADI142" s="55"/>
      <c r="ADM142" s="55"/>
      <c r="ADQ142" s="55"/>
      <c r="ADU142" s="55"/>
      <c r="ADY142" s="55"/>
      <c r="AEC142" s="55"/>
      <c r="AEG142" s="55"/>
      <c r="AEK142" s="55"/>
      <c r="AEO142" s="55"/>
      <c r="AES142" s="55"/>
      <c r="AEW142" s="55"/>
      <c r="AFA142" s="55"/>
      <c r="AFE142" s="55"/>
      <c r="AFI142" s="55"/>
      <c r="AFM142" s="55"/>
      <c r="AFQ142" s="55"/>
      <c r="AFU142" s="55"/>
      <c r="AFY142" s="55"/>
      <c r="AGC142" s="55"/>
      <c r="AGG142" s="55"/>
      <c r="AGK142" s="55"/>
      <c r="AGO142" s="55"/>
      <c r="AGS142" s="55"/>
      <c r="AGW142" s="55"/>
      <c r="AHA142" s="55"/>
      <c r="AHE142" s="55"/>
      <c r="AHI142" s="55"/>
      <c r="AHM142" s="55"/>
      <c r="AHQ142" s="55"/>
      <c r="AHU142" s="55"/>
      <c r="AHY142" s="55"/>
      <c r="AIC142" s="55"/>
      <c r="AIG142" s="55"/>
      <c r="AIK142" s="55"/>
      <c r="AIO142" s="55"/>
      <c r="AIS142" s="55"/>
      <c r="AIW142" s="55"/>
      <c r="AJA142" s="55"/>
      <c r="AJE142" s="55"/>
      <c r="AJI142" s="55"/>
      <c r="AJM142" s="55"/>
      <c r="AJQ142" s="55"/>
      <c r="AJU142" s="55"/>
      <c r="AJY142" s="55"/>
      <c r="AKC142" s="55"/>
      <c r="AKG142" s="55"/>
      <c r="AKK142" s="55"/>
      <c r="AKO142" s="55"/>
      <c r="AKS142" s="55"/>
      <c r="AKW142" s="55"/>
      <c r="ALA142" s="55"/>
      <c r="ALE142" s="55"/>
      <c r="ALI142" s="55"/>
      <c r="ALM142" s="55"/>
      <c r="ALQ142" s="55"/>
      <c r="ALU142" s="55"/>
      <c r="ALY142" s="55"/>
      <c r="AMC142" s="55"/>
      <c r="AMG142" s="55"/>
      <c r="AMK142" s="55"/>
      <c r="AMO142" s="55"/>
      <c r="AMS142" s="55"/>
      <c r="AMW142" s="55"/>
      <c r="ANA142" s="55"/>
      <c r="ANE142" s="55"/>
      <c r="ANI142" s="55"/>
      <c r="ANM142" s="55"/>
      <c r="ANQ142" s="55"/>
      <c r="ANU142" s="55"/>
      <c r="ANY142" s="55"/>
      <c r="AOC142" s="55"/>
      <c r="AOG142" s="55"/>
      <c r="AOK142" s="55"/>
      <c r="AOO142" s="55"/>
      <c r="AOS142" s="55"/>
      <c r="AOW142" s="55"/>
      <c r="APA142" s="55"/>
      <c r="APE142" s="55"/>
      <c r="API142" s="55"/>
      <c r="APM142" s="55"/>
      <c r="APQ142" s="55"/>
      <c r="APU142" s="55"/>
      <c r="APY142" s="55"/>
      <c r="AQC142" s="55"/>
      <c r="AQG142" s="55"/>
      <c r="AQK142" s="55"/>
      <c r="AQO142" s="55"/>
      <c r="AQS142" s="55"/>
      <c r="AQW142" s="55"/>
      <c r="ARA142" s="55"/>
      <c r="ARE142" s="55"/>
      <c r="ARI142" s="55"/>
      <c r="ARM142" s="55"/>
      <c r="ARQ142" s="55"/>
      <c r="ARU142" s="55"/>
      <c r="ARY142" s="55"/>
      <c r="ASC142" s="55"/>
      <c r="ASG142" s="55"/>
      <c r="ASK142" s="55"/>
      <c r="ASO142" s="55"/>
      <c r="ASS142" s="55"/>
      <c r="ASW142" s="55"/>
      <c r="ATA142" s="55"/>
      <c r="ATE142" s="55"/>
      <c r="ATI142" s="55"/>
      <c r="ATM142" s="55"/>
      <c r="ATQ142" s="55"/>
      <c r="ATU142" s="55"/>
      <c r="ATY142" s="55"/>
      <c r="AUC142" s="55"/>
      <c r="AUG142" s="55"/>
      <c r="AUK142" s="55"/>
      <c r="AUO142" s="55"/>
      <c r="AUS142" s="55"/>
      <c r="AUW142" s="55"/>
      <c r="AVA142" s="55"/>
      <c r="AVE142" s="55"/>
      <c r="AVI142" s="55"/>
      <c r="AVM142" s="55"/>
      <c r="AVQ142" s="55"/>
      <c r="AVU142" s="55"/>
      <c r="AVY142" s="55"/>
      <c r="AWC142" s="55"/>
      <c r="AWG142" s="55"/>
      <c r="AWK142" s="55"/>
      <c r="AWO142" s="55"/>
      <c r="AWS142" s="55"/>
      <c r="AWW142" s="55"/>
      <c r="AXA142" s="55"/>
      <c r="AXE142" s="55"/>
      <c r="AXI142" s="55"/>
      <c r="AXM142" s="55"/>
      <c r="AXQ142" s="55"/>
      <c r="AXU142" s="55"/>
      <c r="AXY142" s="55"/>
      <c r="AYC142" s="55"/>
      <c r="AYG142" s="55"/>
      <c r="AYK142" s="55"/>
      <c r="AYO142" s="55"/>
      <c r="AYS142" s="55"/>
      <c r="AYW142" s="55"/>
      <c r="AZA142" s="55"/>
      <c r="AZE142" s="55"/>
      <c r="AZI142" s="55"/>
      <c r="AZM142" s="55"/>
      <c r="AZQ142" s="55"/>
      <c r="AZU142" s="55"/>
      <c r="AZY142" s="55"/>
      <c r="BAC142" s="55"/>
      <c r="BAG142" s="55"/>
      <c r="BAK142" s="55"/>
      <c r="BAO142" s="55"/>
      <c r="BAS142" s="55"/>
      <c r="BAW142" s="55"/>
      <c r="BBA142" s="55"/>
      <c r="BBE142" s="55"/>
      <c r="BBI142" s="55"/>
      <c r="BBM142" s="55"/>
      <c r="BBQ142" s="55"/>
      <c r="BBU142" s="55"/>
      <c r="BBY142" s="55"/>
      <c r="BCC142" s="55"/>
      <c r="BCG142" s="55"/>
      <c r="BCK142" s="55"/>
      <c r="BCO142" s="55"/>
      <c r="BCS142" s="55"/>
      <c r="BCW142" s="55"/>
      <c r="BDA142" s="55"/>
      <c r="BDE142" s="55"/>
      <c r="BDI142" s="55"/>
      <c r="BDM142" s="55"/>
      <c r="BDQ142" s="55"/>
      <c r="BDU142" s="55"/>
      <c r="BDY142" s="55"/>
      <c r="BEC142" s="55"/>
      <c r="BEG142" s="55"/>
      <c r="BEK142" s="55"/>
      <c r="BEO142" s="55"/>
      <c r="BES142" s="55"/>
      <c r="BEW142" s="55"/>
      <c r="BFA142" s="55"/>
      <c r="BFE142" s="55"/>
      <c r="BFI142" s="55"/>
      <c r="BFM142" s="55"/>
      <c r="BFQ142" s="55"/>
      <c r="BFU142" s="55"/>
      <c r="BFY142" s="55"/>
      <c r="BGC142" s="55"/>
      <c r="BGG142" s="55"/>
      <c r="BGK142" s="55"/>
      <c r="BGO142" s="55"/>
      <c r="BGS142" s="55"/>
      <c r="BGW142" s="55"/>
      <c r="BHA142" s="55"/>
      <c r="BHE142" s="55"/>
      <c r="BHI142" s="55"/>
      <c r="BHM142" s="55"/>
      <c r="BHQ142" s="55"/>
      <c r="BHU142" s="55"/>
      <c r="BHY142" s="55"/>
      <c r="BIC142" s="55"/>
      <c r="BIG142" s="55"/>
      <c r="BIK142" s="55"/>
      <c r="BIO142" s="55"/>
      <c r="BIS142" s="55"/>
      <c r="BIW142" s="55"/>
      <c r="BJA142" s="55"/>
      <c r="BJE142" s="55"/>
      <c r="BJI142" s="55"/>
      <c r="BJM142" s="55"/>
      <c r="BJQ142" s="55"/>
      <c r="BJU142" s="55"/>
      <c r="BJY142" s="55"/>
      <c r="BKC142" s="55"/>
      <c r="BKG142" s="55"/>
      <c r="BKK142" s="55"/>
      <c r="BKO142" s="55"/>
      <c r="BKS142" s="55"/>
      <c r="BKW142" s="55"/>
      <c r="BLA142" s="55"/>
      <c r="BLE142" s="55"/>
      <c r="BLI142" s="55"/>
      <c r="BLM142" s="55"/>
      <c r="BLQ142" s="55"/>
      <c r="BLU142" s="55"/>
      <c r="BLY142" s="55"/>
      <c r="BMC142" s="55"/>
      <c r="BMG142" s="55"/>
      <c r="BMK142" s="55"/>
      <c r="BMO142" s="55"/>
      <c r="BMS142" s="55"/>
      <c r="BMW142" s="55"/>
      <c r="BNA142" s="55"/>
      <c r="BNE142" s="55"/>
      <c r="BNI142" s="55"/>
      <c r="BNM142" s="55"/>
      <c r="BNQ142" s="55"/>
      <c r="BNU142" s="55"/>
      <c r="BNY142" s="55"/>
      <c r="BOC142" s="55"/>
      <c r="BOG142" s="55"/>
      <c r="BOK142" s="55"/>
      <c r="BOO142" s="55"/>
      <c r="BOS142" s="55"/>
      <c r="BOW142" s="55"/>
      <c r="BPA142" s="55"/>
      <c r="BPE142" s="55"/>
      <c r="BPI142" s="55"/>
      <c r="BPM142" s="55"/>
      <c r="BPQ142" s="55"/>
      <c r="BPU142" s="55"/>
      <c r="BPY142" s="55"/>
      <c r="BQC142" s="55"/>
      <c r="BQG142" s="55"/>
      <c r="BQK142" s="55"/>
      <c r="BQO142" s="55"/>
      <c r="BQS142" s="55"/>
      <c r="BQW142" s="55"/>
      <c r="BRA142" s="55"/>
      <c r="BRE142" s="55"/>
      <c r="BRI142" s="55"/>
      <c r="BRM142" s="55"/>
      <c r="BRQ142" s="55"/>
      <c r="BRU142" s="55"/>
      <c r="BRY142" s="55"/>
      <c r="BSC142" s="55"/>
      <c r="BSG142" s="55"/>
      <c r="BSK142" s="55"/>
      <c r="BSO142" s="55"/>
      <c r="BSS142" s="55"/>
      <c r="BSW142" s="55"/>
      <c r="BTA142" s="55"/>
      <c r="BTE142" s="55"/>
      <c r="BTI142" s="55"/>
      <c r="BTM142" s="55"/>
      <c r="BTQ142" s="55"/>
      <c r="BTU142" s="55"/>
      <c r="BTY142" s="55"/>
      <c r="BUC142" s="55"/>
      <c r="BUG142" s="55"/>
      <c r="BUK142" s="55"/>
      <c r="BUO142" s="55"/>
      <c r="BUS142" s="55"/>
      <c r="BUW142" s="55"/>
      <c r="BVA142" s="55"/>
      <c r="BVE142" s="55"/>
      <c r="BVI142" s="55"/>
      <c r="BVM142" s="55"/>
      <c r="BVQ142" s="55"/>
      <c r="BVU142" s="55"/>
      <c r="BVY142" s="55"/>
      <c r="BWC142" s="55"/>
      <c r="BWG142" s="55"/>
      <c r="BWK142" s="55"/>
      <c r="BWO142" s="55"/>
      <c r="BWS142" s="55"/>
      <c r="BWW142" s="55"/>
      <c r="BXA142" s="55"/>
      <c r="BXE142" s="55"/>
      <c r="BXI142" s="55"/>
      <c r="BXM142" s="55"/>
      <c r="BXQ142" s="55"/>
      <c r="BXU142" s="55"/>
      <c r="BXY142" s="55"/>
      <c r="BYC142" s="55"/>
      <c r="BYG142" s="55"/>
      <c r="BYK142" s="55"/>
      <c r="BYO142" s="55"/>
      <c r="BYS142" s="55"/>
      <c r="BYW142" s="55"/>
      <c r="BZA142" s="55"/>
      <c r="BZE142" s="55"/>
      <c r="BZI142" s="55"/>
      <c r="BZM142" s="55"/>
      <c r="BZQ142" s="55"/>
      <c r="BZU142" s="55"/>
      <c r="BZY142" s="55"/>
      <c r="CAC142" s="55"/>
      <c r="CAG142" s="55"/>
      <c r="CAK142" s="55"/>
      <c r="CAO142" s="55"/>
      <c r="CAS142" s="55"/>
      <c r="CAW142" s="55"/>
      <c r="CBA142" s="55"/>
      <c r="CBE142" s="55"/>
      <c r="CBI142" s="55"/>
      <c r="CBM142" s="55"/>
      <c r="CBQ142" s="55"/>
      <c r="CBU142" s="55"/>
      <c r="CBY142" s="55"/>
      <c r="CCC142" s="55"/>
      <c r="CCG142" s="55"/>
      <c r="CCK142" s="55"/>
      <c r="CCO142" s="55"/>
      <c r="CCS142" s="55"/>
      <c r="CCW142" s="55"/>
      <c r="CDA142" s="55"/>
      <c r="CDE142" s="55"/>
      <c r="CDI142" s="55"/>
      <c r="CDM142" s="55"/>
      <c r="CDQ142" s="55"/>
      <c r="CDU142" s="55"/>
      <c r="CDY142" s="55"/>
      <c r="CEC142" s="55"/>
      <c r="CEG142" s="55"/>
      <c r="CEK142" s="55"/>
      <c r="CEO142" s="55"/>
      <c r="CES142" s="55"/>
      <c r="CEW142" s="55"/>
      <c r="CFA142" s="55"/>
      <c r="CFE142" s="55"/>
      <c r="CFI142" s="55"/>
      <c r="CFM142" s="55"/>
      <c r="CFQ142" s="55"/>
      <c r="CFU142" s="55"/>
      <c r="CFY142" s="55"/>
      <c r="CGC142" s="55"/>
      <c r="CGG142" s="55"/>
      <c r="CGK142" s="55"/>
      <c r="CGO142" s="55"/>
      <c r="CGS142" s="55"/>
      <c r="CGW142" s="55"/>
      <c r="CHA142" s="55"/>
      <c r="CHE142" s="55"/>
      <c r="CHI142" s="55"/>
      <c r="CHM142" s="55"/>
      <c r="CHQ142" s="55"/>
      <c r="CHU142" s="55"/>
      <c r="CHY142" s="55"/>
      <c r="CIC142" s="55"/>
      <c r="CIG142" s="55"/>
      <c r="CIK142" s="55"/>
      <c r="CIO142" s="55"/>
      <c r="CIS142" s="55"/>
      <c r="CIW142" s="55"/>
      <c r="CJA142" s="55"/>
      <c r="CJE142" s="55"/>
      <c r="CJI142" s="55"/>
      <c r="CJM142" s="55"/>
      <c r="CJQ142" s="55"/>
      <c r="CJU142" s="55"/>
      <c r="CJY142" s="55"/>
      <c r="CKC142" s="55"/>
      <c r="CKG142" s="55"/>
      <c r="CKK142" s="55"/>
      <c r="CKO142" s="55"/>
      <c r="CKS142" s="55"/>
      <c r="CKW142" s="55"/>
      <c r="CLA142" s="55"/>
      <c r="CLE142" s="55"/>
      <c r="CLI142" s="55"/>
      <c r="CLM142" s="55"/>
      <c r="CLQ142" s="55"/>
      <c r="CLU142" s="55"/>
      <c r="CLY142" s="55"/>
      <c r="CMC142" s="55"/>
      <c r="CMG142" s="55"/>
      <c r="CMK142" s="55"/>
      <c r="CMO142" s="55"/>
      <c r="CMS142" s="55"/>
      <c r="CMW142" s="55"/>
      <c r="CNA142" s="55"/>
      <c r="CNE142" s="55"/>
      <c r="CNI142" s="55"/>
      <c r="CNM142" s="55"/>
      <c r="CNQ142" s="55"/>
      <c r="CNU142" s="55"/>
      <c r="CNY142" s="55"/>
      <c r="COC142" s="55"/>
      <c r="COG142" s="55"/>
      <c r="COK142" s="55"/>
      <c r="COO142" s="55"/>
      <c r="COS142" s="55"/>
      <c r="COW142" s="55"/>
      <c r="CPA142" s="55"/>
      <c r="CPE142" s="55"/>
      <c r="CPI142" s="55"/>
      <c r="CPM142" s="55"/>
      <c r="CPQ142" s="55"/>
      <c r="CPU142" s="55"/>
      <c r="CPY142" s="55"/>
      <c r="CQC142" s="55"/>
      <c r="CQG142" s="55"/>
      <c r="CQK142" s="55"/>
      <c r="CQO142" s="55"/>
      <c r="CQS142" s="55"/>
      <c r="CQW142" s="55"/>
      <c r="CRA142" s="55"/>
      <c r="CRE142" s="55"/>
      <c r="CRI142" s="55"/>
      <c r="CRM142" s="55"/>
      <c r="CRQ142" s="55"/>
      <c r="CRU142" s="55"/>
      <c r="CRY142" s="55"/>
      <c r="CSC142" s="55"/>
      <c r="CSG142" s="55"/>
      <c r="CSK142" s="55"/>
      <c r="CSO142" s="55"/>
      <c r="CSS142" s="55"/>
      <c r="CSW142" s="55"/>
      <c r="CTA142" s="55"/>
      <c r="CTE142" s="55"/>
      <c r="CTI142" s="55"/>
      <c r="CTM142" s="55"/>
      <c r="CTQ142" s="55"/>
      <c r="CTU142" s="55"/>
      <c r="CTY142" s="55"/>
      <c r="CUC142" s="55"/>
      <c r="CUG142" s="55"/>
      <c r="CUK142" s="55"/>
      <c r="CUO142" s="55"/>
      <c r="CUS142" s="55"/>
      <c r="CUW142" s="55"/>
      <c r="CVA142" s="55"/>
      <c r="CVE142" s="55"/>
      <c r="CVI142" s="55"/>
      <c r="CVM142" s="55"/>
      <c r="CVQ142" s="55"/>
      <c r="CVU142" s="55"/>
      <c r="CVY142" s="55"/>
      <c r="CWC142" s="55"/>
      <c r="CWG142" s="55"/>
      <c r="CWK142" s="55"/>
      <c r="CWO142" s="55"/>
      <c r="CWS142" s="55"/>
      <c r="CWW142" s="55"/>
      <c r="CXA142" s="55"/>
      <c r="CXE142" s="55"/>
      <c r="CXI142" s="55"/>
      <c r="CXM142" s="55"/>
      <c r="CXQ142" s="55"/>
      <c r="CXU142" s="55"/>
      <c r="CXY142" s="55"/>
      <c r="CYC142" s="55"/>
      <c r="CYG142" s="55"/>
      <c r="CYK142" s="55"/>
      <c r="CYO142" s="55"/>
      <c r="CYS142" s="55"/>
      <c r="CYW142" s="55"/>
      <c r="CZA142" s="55"/>
      <c r="CZE142" s="55"/>
      <c r="CZI142" s="55"/>
      <c r="CZM142" s="55"/>
      <c r="CZQ142" s="55"/>
      <c r="CZU142" s="55"/>
      <c r="CZY142" s="55"/>
      <c r="DAC142" s="55"/>
      <c r="DAG142" s="55"/>
      <c r="DAK142" s="55"/>
      <c r="DAO142" s="55"/>
      <c r="DAS142" s="55"/>
      <c r="DAW142" s="55"/>
      <c r="DBA142" s="55"/>
      <c r="DBE142" s="55"/>
      <c r="DBI142" s="55"/>
      <c r="DBM142" s="55"/>
      <c r="DBQ142" s="55"/>
      <c r="DBU142" s="55"/>
      <c r="DBY142" s="55"/>
      <c r="DCC142" s="55"/>
      <c r="DCG142" s="55"/>
      <c r="DCK142" s="55"/>
      <c r="DCO142" s="55"/>
      <c r="DCS142" s="55"/>
      <c r="DCW142" s="55"/>
      <c r="DDA142" s="55"/>
      <c r="DDE142" s="55"/>
      <c r="DDI142" s="55"/>
      <c r="DDM142" s="55"/>
      <c r="DDQ142" s="55"/>
      <c r="DDU142" s="55"/>
      <c r="DDY142" s="55"/>
      <c r="DEC142" s="55"/>
      <c r="DEG142" s="55"/>
      <c r="DEK142" s="55"/>
      <c r="DEO142" s="55"/>
      <c r="DES142" s="55"/>
      <c r="DEW142" s="55"/>
      <c r="DFA142" s="55"/>
      <c r="DFE142" s="55"/>
      <c r="DFI142" s="55"/>
      <c r="DFM142" s="55"/>
      <c r="DFQ142" s="55"/>
      <c r="DFU142" s="55"/>
      <c r="DFY142" s="55"/>
      <c r="DGC142" s="55"/>
      <c r="DGG142" s="55"/>
      <c r="DGK142" s="55"/>
      <c r="DGO142" s="55"/>
      <c r="DGS142" s="55"/>
      <c r="DGW142" s="55"/>
      <c r="DHA142" s="55"/>
      <c r="DHE142" s="55"/>
      <c r="DHI142" s="55"/>
      <c r="DHM142" s="55"/>
      <c r="DHQ142" s="55"/>
      <c r="DHU142" s="55"/>
      <c r="DHY142" s="55"/>
      <c r="DIC142" s="55"/>
      <c r="DIG142" s="55"/>
      <c r="DIK142" s="55"/>
      <c r="DIO142" s="55"/>
      <c r="DIS142" s="55"/>
      <c r="DIW142" s="55"/>
      <c r="DJA142" s="55"/>
      <c r="DJE142" s="55"/>
      <c r="DJI142" s="55"/>
      <c r="DJM142" s="55"/>
      <c r="DJQ142" s="55"/>
      <c r="DJU142" s="55"/>
      <c r="DJY142" s="55"/>
      <c r="DKC142" s="55"/>
      <c r="DKG142" s="55"/>
      <c r="DKK142" s="55"/>
      <c r="DKO142" s="55"/>
      <c r="DKS142" s="55"/>
      <c r="DKW142" s="55"/>
      <c r="DLA142" s="55"/>
      <c r="DLE142" s="55"/>
      <c r="DLI142" s="55"/>
      <c r="DLM142" s="55"/>
      <c r="DLQ142" s="55"/>
      <c r="DLU142" s="55"/>
      <c r="DLY142" s="55"/>
      <c r="DMC142" s="55"/>
      <c r="DMG142" s="55"/>
      <c r="DMK142" s="55"/>
      <c r="DMO142" s="55"/>
      <c r="DMS142" s="55"/>
      <c r="DMW142" s="55"/>
      <c r="DNA142" s="55"/>
      <c r="DNE142" s="55"/>
      <c r="DNI142" s="55"/>
      <c r="DNM142" s="55"/>
      <c r="DNQ142" s="55"/>
      <c r="DNU142" s="55"/>
      <c r="DNY142" s="55"/>
      <c r="DOC142" s="55"/>
      <c r="DOG142" s="55"/>
      <c r="DOK142" s="55"/>
      <c r="DOO142" s="55"/>
      <c r="DOS142" s="55"/>
      <c r="DOW142" s="55"/>
      <c r="DPA142" s="55"/>
      <c r="DPE142" s="55"/>
      <c r="DPI142" s="55"/>
      <c r="DPM142" s="55"/>
      <c r="DPQ142" s="55"/>
      <c r="DPU142" s="55"/>
      <c r="DPY142" s="55"/>
      <c r="DQC142" s="55"/>
      <c r="DQG142" s="55"/>
      <c r="DQK142" s="55"/>
      <c r="DQO142" s="55"/>
      <c r="DQS142" s="55"/>
      <c r="DQW142" s="55"/>
      <c r="DRA142" s="55"/>
      <c r="DRE142" s="55"/>
      <c r="DRI142" s="55"/>
      <c r="DRM142" s="55"/>
      <c r="DRQ142" s="55"/>
      <c r="DRU142" s="55"/>
      <c r="DRY142" s="55"/>
      <c r="DSC142" s="55"/>
      <c r="DSG142" s="55"/>
      <c r="DSK142" s="55"/>
      <c r="DSO142" s="55"/>
      <c r="DSS142" s="55"/>
      <c r="DSW142" s="55"/>
      <c r="DTA142" s="55"/>
      <c r="DTE142" s="55"/>
      <c r="DTI142" s="55"/>
      <c r="DTM142" s="55"/>
      <c r="DTQ142" s="55"/>
      <c r="DTU142" s="55"/>
      <c r="DTY142" s="55"/>
      <c r="DUC142" s="55"/>
      <c r="DUG142" s="55"/>
      <c r="DUK142" s="55"/>
      <c r="DUO142" s="55"/>
      <c r="DUS142" s="55"/>
      <c r="DUW142" s="55"/>
      <c r="DVA142" s="55"/>
      <c r="DVE142" s="55"/>
      <c r="DVI142" s="55"/>
      <c r="DVM142" s="55"/>
      <c r="DVQ142" s="55"/>
      <c r="DVU142" s="55"/>
      <c r="DVY142" s="55"/>
      <c r="DWC142" s="55"/>
      <c r="DWG142" s="55"/>
      <c r="DWK142" s="55"/>
      <c r="DWO142" s="55"/>
      <c r="DWS142" s="55"/>
      <c r="DWW142" s="55"/>
      <c r="DXA142" s="55"/>
      <c r="DXE142" s="55"/>
      <c r="DXI142" s="55"/>
      <c r="DXM142" s="55"/>
      <c r="DXQ142" s="55"/>
      <c r="DXU142" s="55"/>
      <c r="DXY142" s="55"/>
      <c r="DYC142" s="55"/>
      <c r="DYG142" s="55"/>
      <c r="DYK142" s="55"/>
      <c r="DYO142" s="55"/>
      <c r="DYS142" s="55"/>
      <c r="DYW142" s="55"/>
      <c r="DZA142" s="55"/>
      <c r="DZE142" s="55"/>
      <c r="DZI142" s="55"/>
      <c r="DZM142" s="55"/>
      <c r="DZQ142" s="55"/>
      <c r="DZU142" s="55"/>
      <c r="DZY142" s="55"/>
      <c r="EAC142" s="55"/>
      <c r="EAG142" s="55"/>
      <c r="EAK142" s="55"/>
      <c r="EAO142" s="55"/>
      <c r="EAS142" s="55"/>
      <c r="EAW142" s="55"/>
      <c r="EBA142" s="55"/>
      <c r="EBE142" s="55"/>
      <c r="EBI142" s="55"/>
      <c r="EBM142" s="55"/>
      <c r="EBQ142" s="55"/>
      <c r="EBU142" s="55"/>
      <c r="EBY142" s="55"/>
      <c r="ECC142" s="55"/>
      <c r="ECG142" s="55"/>
      <c r="ECK142" s="55"/>
      <c r="ECO142" s="55"/>
      <c r="ECS142" s="55"/>
      <c r="ECW142" s="55"/>
      <c r="EDA142" s="55"/>
      <c r="EDE142" s="55"/>
      <c r="EDI142" s="55"/>
      <c r="EDM142" s="55"/>
      <c r="EDQ142" s="55"/>
      <c r="EDU142" s="55"/>
      <c r="EDY142" s="55"/>
      <c r="EEC142" s="55"/>
      <c r="EEG142" s="55"/>
      <c r="EEK142" s="55"/>
      <c r="EEO142" s="55"/>
      <c r="EES142" s="55"/>
      <c r="EEW142" s="55"/>
      <c r="EFA142" s="55"/>
      <c r="EFE142" s="55"/>
      <c r="EFI142" s="55"/>
      <c r="EFM142" s="55"/>
      <c r="EFQ142" s="55"/>
      <c r="EFU142" s="55"/>
      <c r="EFY142" s="55"/>
      <c r="EGC142" s="55"/>
      <c r="EGG142" s="55"/>
      <c r="EGK142" s="55"/>
      <c r="EGO142" s="55"/>
      <c r="EGS142" s="55"/>
      <c r="EGW142" s="55"/>
      <c r="EHA142" s="55"/>
      <c r="EHE142" s="55"/>
      <c r="EHI142" s="55"/>
      <c r="EHM142" s="55"/>
      <c r="EHQ142" s="55"/>
      <c r="EHU142" s="55"/>
      <c r="EHY142" s="55"/>
      <c r="EIC142" s="55"/>
      <c r="EIG142" s="55"/>
      <c r="EIK142" s="55"/>
      <c r="EIO142" s="55"/>
      <c r="EIS142" s="55"/>
      <c r="EIW142" s="55"/>
      <c r="EJA142" s="55"/>
      <c r="EJE142" s="55"/>
      <c r="EJI142" s="55"/>
      <c r="EJM142" s="55"/>
      <c r="EJQ142" s="55"/>
      <c r="EJU142" s="55"/>
      <c r="EJY142" s="55"/>
      <c r="EKC142" s="55"/>
      <c r="EKG142" s="55"/>
      <c r="EKK142" s="55"/>
      <c r="EKO142" s="55"/>
      <c r="EKS142" s="55"/>
      <c r="EKW142" s="55"/>
      <c r="ELA142" s="55"/>
      <c r="ELE142" s="55"/>
      <c r="ELI142" s="55"/>
      <c r="ELM142" s="55"/>
      <c r="ELQ142" s="55"/>
      <c r="ELU142" s="55"/>
      <c r="ELY142" s="55"/>
      <c r="EMC142" s="55"/>
      <c r="EMG142" s="55"/>
      <c r="EMK142" s="55"/>
      <c r="EMO142" s="55"/>
      <c r="EMS142" s="55"/>
      <c r="EMW142" s="55"/>
      <c r="ENA142" s="55"/>
      <c r="ENE142" s="55"/>
      <c r="ENI142" s="55"/>
      <c r="ENM142" s="55"/>
      <c r="ENQ142" s="55"/>
      <c r="ENU142" s="55"/>
      <c r="ENY142" s="55"/>
      <c r="EOC142" s="55"/>
      <c r="EOG142" s="55"/>
      <c r="EOK142" s="55"/>
      <c r="EOO142" s="55"/>
      <c r="EOS142" s="55"/>
      <c r="EOW142" s="55"/>
      <c r="EPA142" s="55"/>
      <c r="EPE142" s="55"/>
      <c r="EPI142" s="55"/>
      <c r="EPM142" s="55"/>
      <c r="EPQ142" s="55"/>
      <c r="EPU142" s="55"/>
      <c r="EPY142" s="55"/>
      <c r="EQC142" s="55"/>
      <c r="EQG142" s="55"/>
      <c r="EQK142" s="55"/>
      <c r="EQO142" s="55"/>
      <c r="EQS142" s="55"/>
      <c r="EQW142" s="55"/>
      <c r="ERA142" s="55"/>
      <c r="ERE142" s="55"/>
      <c r="ERI142" s="55"/>
      <c r="ERM142" s="55"/>
      <c r="ERQ142" s="55"/>
      <c r="ERU142" s="55"/>
      <c r="ERY142" s="55"/>
      <c r="ESC142" s="55"/>
      <c r="ESG142" s="55"/>
      <c r="ESK142" s="55"/>
      <c r="ESO142" s="55"/>
      <c r="ESS142" s="55"/>
      <c r="ESW142" s="55"/>
      <c r="ETA142" s="55"/>
      <c r="ETE142" s="55"/>
      <c r="ETI142" s="55"/>
      <c r="ETM142" s="55"/>
      <c r="ETQ142" s="55"/>
      <c r="ETU142" s="55"/>
      <c r="ETY142" s="55"/>
      <c r="EUC142" s="55"/>
      <c r="EUG142" s="55"/>
      <c r="EUK142" s="55"/>
      <c r="EUO142" s="55"/>
      <c r="EUS142" s="55"/>
      <c r="EUW142" s="55"/>
      <c r="EVA142" s="55"/>
      <c r="EVE142" s="55"/>
      <c r="EVI142" s="55"/>
      <c r="EVM142" s="55"/>
      <c r="EVQ142" s="55"/>
      <c r="EVU142" s="55"/>
      <c r="EVY142" s="55"/>
      <c r="EWC142" s="55"/>
      <c r="EWG142" s="55"/>
      <c r="EWK142" s="55"/>
      <c r="EWO142" s="55"/>
      <c r="EWS142" s="55"/>
      <c r="EWW142" s="55"/>
      <c r="EXA142" s="55"/>
      <c r="EXE142" s="55"/>
      <c r="EXI142" s="55"/>
      <c r="EXM142" s="55"/>
      <c r="EXQ142" s="55"/>
      <c r="EXU142" s="55"/>
      <c r="EXY142" s="55"/>
      <c r="EYC142" s="55"/>
      <c r="EYG142" s="55"/>
      <c r="EYK142" s="55"/>
      <c r="EYO142" s="55"/>
      <c r="EYS142" s="55"/>
      <c r="EYW142" s="55"/>
      <c r="EZA142" s="55"/>
      <c r="EZE142" s="55"/>
      <c r="EZI142" s="55"/>
      <c r="EZM142" s="55"/>
      <c r="EZQ142" s="55"/>
      <c r="EZU142" s="55"/>
      <c r="EZY142" s="55"/>
      <c r="FAC142" s="55"/>
      <c r="FAG142" s="55"/>
      <c r="FAK142" s="55"/>
      <c r="FAO142" s="55"/>
      <c r="FAS142" s="55"/>
      <c r="FAW142" s="55"/>
      <c r="FBA142" s="55"/>
      <c r="FBE142" s="55"/>
      <c r="FBI142" s="55"/>
      <c r="FBM142" s="55"/>
      <c r="FBQ142" s="55"/>
      <c r="FBU142" s="55"/>
      <c r="FBY142" s="55"/>
      <c r="FCC142" s="55"/>
      <c r="FCG142" s="55"/>
      <c r="FCK142" s="55"/>
      <c r="FCO142" s="55"/>
      <c r="FCS142" s="55"/>
      <c r="FCW142" s="55"/>
      <c r="FDA142" s="55"/>
      <c r="FDE142" s="55"/>
      <c r="FDI142" s="55"/>
      <c r="FDM142" s="55"/>
      <c r="FDQ142" s="55"/>
      <c r="FDU142" s="55"/>
      <c r="FDY142" s="55"/>
      <c r="FEC142" s="55"/>
      <c r="FEG142" s="55"/>
      <c r="FEK142" s="55"/>
      <c r="FEO142" s="55"/>
      <c r="FES142" s="55"/>
      <c r="FEW142" s="55"/>
      <c r="FFA142" s="55"/>
      <c r="FFE142" s="55"/>
      <c r="FFI142" s="55"/>
      <c r="FFM142" s="55"/>
      <c r="FFQ142" s="55"/>
      <c r="FFU142" s="55"/>
      <c r="FFY142" s="55"/>
      <c r="FGC142" s="55"/>
      <c r="FGG142" s="55"/>
      <c r="FGK142" s="55"/>
      <c r="FGO142" s="55"/>
      <c r="FGS142" s="55"/>
      <c r="FGW142" s="55"/>
      <c r="FHA142" s="55"/>
      <c r="FHE142" s="55"/>
      <c r="FHI142" s="55"/>
      <c r="FHM142" s="55"/>
      <c r="FHQ142" s="55"/>
      <c r="FHU142" s="55"/>
      <c r="FHY142" s="55"/>
      <c r="FIC142" s="55"/>
      <c r="FIG142" s="55"/>
      <c r="FIK142" s="55"/>
      <c r="FIO142" s="55"/>
      <c r="FIS142" s="55"/>
      <c r="FIW142" s="55"/>
      <c r="FJA142" s="55"/>
      <c r="FJE142" s="55"/>
      <c r="FJI142" s="55"/>
      <c r="FJM142" s="55"/>
      <c r="FJQ142" s="55"/>
      <c r="FJU142" s="55"/>
      <c r="FJY142" s="55"/>
      <c r="FKC142" s="55"/>
      <c r="FKG142" s="55"/>
      <c r="FKK142" s="55"/>
      <c r="FKO142" s="55"/>
      <c r="FKS142" s="55"/>
      <c r="FKW142" s="55"/>
      <c r="FLA142" s="55"/>
      <c r="FLE142" s="55"/>
      <c r="FLI142" s="55"/>
      <c r="FLM142" s="55"/>
      <c r="FLQ142" s="55"/>
      <c r="FLU142" s="55"/>
      <c r="FLY142" s="55"/>
      <c r="FMC142" s="55"/>
      <c r="FMG142" s="55"/>
      <c r="FMK142" s="55"/>
      <c r="FMO142" s="55"/>
      <c r="FMS142" s="55"/>
      <c r="FMW142" s="55"/>
      <c r="FNA142" s="55"/>
      <c r="FNE142" s="55"/>
      <c r="FNI142" s="55"/>
      <c r="FNM142" s="55"/>
      <c r="FNQ142" s="55"/>
      <c r="FNU142" s="55"/>
      <c r="FNY142" s="55"/>
      <c r="FOC142" s="55"/>
      <c r="FOG142" s="55"/>
      <c r="FOK142" s="55"/>
      <c r="FOO142" s="55"/>
      <c r="FOS142" s="55"/>
      <c r="FOW142" s="55"/>
      <c r="FPA142" s="55"/>
      <c r="FPE142" s="55"/>
      <c r="FPI142" s="55"/>
      <c r="FPM142" s="55"/>
      <c r="FPQ142" s="55"/>
      <c r="FPU142" s="55"/>
      <c r="FPY142" s="55"/>
      <c r="FQC142" s="55"/>
      <c r="FQG142" s="55"/>
      <c r="FQK142" s="55"/>
      <c r="FQO142" s="55"/>
      <c r="FQS142" s="55"/>
      <c r="FQW142" s="55"/>
      <c r="FRA142" s="55"/>
      <c r="FRE142" s="55"/>
      <c r="FRI142" s="55"/>
      <c r="FRM142" s="55"/>
      <c r="FRQ142" s="55"/>
      <c r="FRU142" s="55"/>
      <c r="FRY142" s="55"/>
      <c r="FSC142" s="55"/>
      <c r="FSG142" s="55"/>
      <c r="FSK142" s="55"/>
      <c r="FSO142" s="55"/>
      <c r="FSS142" s="55"/>
      <c r="FSW142" s="55"/>
      <c r="FTA142" s="55"/>
      <c r="FTE142" s="55"/>
      <c r="FTI142" s="55"/>
      <c r="FTM142" s="55"/>
      <c r="FTQ142" s="55"/>
      <c r="FTU142" s="55"/>
      <c r="FTY142" s="55"/>
      <c r="FUC142" s="55"/>
      <c r="FUG142" s="55"/>
      <c r="FUK142" s="55"/>
      <c r="FUO142" s="55"/>
      <c r="FUS142" s="55"/>
      <c r="FUW142" s="55"/>
      <c r="FVA142" s="55"/>
      <c r="FVE142" s="55"/>
      <c r="FVI142" s="55"/>
      <c r="FVM142" s="55"/>
      <c r="FVQ142" s="55"/>
      <c r="FVU142" s="55"/>
      <c r="FVY142" s="55"/>
      <c r="FWC142" s="55"/>
      <c r="FWG142" s="55"/>
      <c r="FWK142" s="55"/>
      <c r="FWO142" s="55"/>
      <c r="FWS142" s="55"/>
      <c r="FWW142" s="55"/>
      <c r="FXA142" s="55"/>
      <c r="FXE142" s="55"/>
      <c r="FXI142" s="55"/>
      <c r="FXM142" s="55"/>
      <c r="FXQ142" s="55"/>
      <c r="FXU142" s="55"/>
      <c r="FXY142" s="55"/>
      <c r="FYC142" s="55"/>
      <c r="FYG142" s="55"/>
      <c r="FYK142" s="55"/>
      <c r="FYO142" s="55"/>
      <c r="FYS142" s="55"/>
      <c r="FYW142" s="55"/>
      <c r="FZA142" s="55"/>
      <c r="FZE142" s="55"/>
      <c r="FZI142" s="55"/>
      <c r="FZM142" s="55"/>
      <c r="FZQ142" s="55"/>
      <c r="FZU142" s="55"/>
      <c r="FZY142" s="55"/>
      <c r="GAC142" s="55"/>
      <c r="GAG142" s="55"/>
      <c r="GAK142" s="55"/>
      <c r="GAO142" s="55"/>
      <c r="GAS142" s="55"/>
      <c r="GAW142" s="55"/>
      <c r="GBA142" s="55"/>
      <c r="GBE142" s="55"/>
      <c r="GBI142" s="55"/>
      <c r="GBM142" s="55"/>
      <c r="GBQ142" s="55"/>
      <c r="GBU142" s="55"/>
      <c r="GBY142" s="55"/>
      <c r="GCC142" s="55"/>
      <c r="GCG142" s="55"/>
      <c r="GCK142" s="55"/>
      <c r="GCO142" s="55"/>
      <c r="GCS142" s="55"/>
      <c r="GCW142" s="55"/>
      <c r="GDA142" s="55"/>
      <c r="GDE142" s="55"/>
      <c r="GDI142" s="55"/>
      <c r="GDM142" s="55"/>
      <c r="GDQ142" s="55"/>
      <c r="GDU142" s="55"/>
      <c r="GDY142" s="55"/>
      <c r="GEC142" s="55"/>
      <c r="GEG142" s="55"/>
      <c r="GEK142" s="55"/>
      <c r="GEO142" s="55"/>
      <c r="GES142" s="55"/>
      <c r="GEW142" s="55"/>
      <c r="GFA142" s="55"/>
      <c r="GFE142" s="55"/>
      <c r="GFI142" s="55"/>
      <c r="GFM142" s="55"/>
      <c r="GFQ142" s="55"/>
      <c r="GFU142" s="55"/>
      <c r="GFY142" s="55"/>
      <c r="GGC142" s="55"/>
      <c r="GGG142" s="55"/>
      <c r="GGK142" s="55"/>
      <c r="GGO142" s="55"/>
      <c r="GGS142" s="55"/>
      <c r="GGW142" s="55"/>
      <c r="GHA142" s="55"/>
      <c r="GHE142" s="55"/>
      <c r="GHI142" s="55"/>
      <c r="GHM142" s="55"/>
      <c r="GHQ142" s="55"/>
      <c r="GHU142" s="55"/>
      <c r="GHY142" s="55"/>
      <c r="GIC142" s="55"/>
      <c r="GIG142" s="55"/>
      <c r="GIK142" s="55"/>
      <c r="GIO142" s="55"/>
      <c r="GIS142" s="55"/>
      <c r="GIW142" s="55"/>
      <c r="GJA142" s="55"/>
      <c r="GJE142" s="55"/>
      <c r="GJI142" s="55"/>
      <c r="GJM142" s="55"/>
      <c r="GJQ142" s="55"/>
      <c r="GJU142" s="55"/>
      <c r="GJY142" s="55"/>
      <c r="GKC142" s="55"/>
      <c r="GKG142" s="55"/>
      <c r="GKK142" s="55"/>
      <c r="GKO142" s="55"/>
      <c r="GKS142" s="55"/>
      <c r="GKW142" s="55"/>
      <c r="GLA142" s="55"/>
      <c r="GLE142" s="55"/>
      <c r="GLI142" s="55"/>
      <c r="GLM142" s="55"/>
      <c r="GLQ142" s="55"/>
      <c r="GLU142" s="55"/>
      <c r="GLY142" s="55"/>
      <c r="GMC142" s="55"/>
      <c r="GMG142" s="55"/>
      <c r="GMK142" s="55"/>
      <c r="GMO142" s="55"/>
      <c r="GMS142" s="55"/>
      <c r="GMW142" s="55"/>
      <c r="GNA142" s="55"/>
      <c r="GNE142" s="55"/>
      <c r="GNI142" s="55"/>
      <c r="GNM142" s="55"/>
      <c r="GNQ142" s="55"/>
      <c r="GNU142" s="55"/>
      <c r="GNY142" s="55"/>
      <c r="GOC142" s="55"/>
      <c r="GOG142" s="55"/>
      <c r="GOK142" s="55"/>
      <c r="GOO142" s="55"/>
      <c r="GOS142" s="55"/>
      <c r="GOW142" s="55"/>
      <c r="GPA142" s="55"/>
      <c r="GPE142" s="55"/>
      <c r="GPI142" s="55"/>
      <c r="GPM142" s="55"/>
      <c r="GPQ142" s="55"/>
      <c r="GPU142" s="55"/>
      <c r="GPY142" s="55"/>
      <c r="GQC142" s="55"/>
      <c r="GQG142" s="55"/>
      <c r="GQK142" s="55"/>
      <c r="GQO142" s="55"/>
      <c r="GQS142" s="55"/>
      <c r="GQW142" s="55"/>
      <c r="GRA142" s="55"/>
      <c r="GRE142" s="55"/>
      <c r="GRI142" s="55"/>
      <c r="GRM142" s="55"/>
      <c r="GRQ142" s="55"/>
      <c r="GRU142" s="55"/>
      <c r="GRY142" s="55"/>
      <c r="GSC142" s="55"/>
      <c r="GSG142" s="55"/>
      <c r="GSK142" s="55"/>
      <c r="GSO142" s="55"/>
      <c r="GSS142" s="55"/>
      <c r="GSW142" s="55"/>
      <c r="GTA142" s="55"/>
      <c r="GTE142" s="55"/>
      <c r="GTI142" s="55"/>
      <c r="GTM142" s="55"/>
      <c r="GTQ142" s="55"/>
      <c r="GTU142" s="55"/>
      <c r="GTY142" s="55"/>
      <c r="GUC142" s="55"/>
      <c r="GUG142" s="55"/>
      <c r="GUK142" s="55"/>
      <c r="GUO142" s="55"/>
      <c r="GUS142" s="55"/>
      <c r="GUW142" s="55"/>
      <c r="GVA142" s="55"/>
      <c r="GVE142" s="55"/>
      <c r="GVI142" s="55"/>
      <c r="GVM142" s="55"/>
      <c r="GVQ142" s="55"/>
      <c r="GVU142" s="55"/>
      <c r="GVY142" s="55"/>
      <c r="GWC142" s="55"/>
      <c r="GWG142" s="55"/>
      <c r="GWK142" s="55"/>
      <c r="GWO142" s="55"/>
      <c r="GWS142" s="55"/>
      <c r="GWW142" s="55"/>
      <c r="GXA142" s="55"/>
      <c r="GXE142" s="55"/>
      <c r="GXI142" s="55"/>
      <c r="GXM142" s="55"/>
      <c r="GXQ142" s="55"/>
      <c r="GXU142" s="55"/>
      <c r="GXY142" s="55"/>
      <c r="GYC142" s="55"/>
      <c r="GYG142" s="55"/>
      <c r="GYK142" s="55"/>
      <c r="GYO142" s="55"/>
      <c r="GYS142" s="55"/>
      <c r="GYW142" s="55"/>
      <c r="GZA142" s="55"/>
      <c r="GZE142" s="55"/>
      <c r="GZI142" s="55"/>
      <c r="GZM142" s="55"/>
      <c r="GZQ142" s="55"/>
      <c r="GZU142" s="55"/>
      <c r="GZY142" s="55"/>
      <c r="HAC142" s="55"/>
      <c r="HAG142" s="55"/>
      <c r="HAK142" s="55"/>
      <c r="HAO142" s="55"/>
      <c r="HAS142" s="55"/>
      <c r="HAW142" s="55"/>
      <c r="HBA142" s="55"/>
      <c r="HBE142" s="55"/>
      <c r="HBI142" s="55"/>
      <c r="HBM142" s="55"/>
      <c r="HBQ142" s="55"/>
      <c r="HBU142" s="55"/>
      <c r="HBY142" s="55"/>
      <c r="HCC142" s="55"/>
      <c r="HCG142" s="55"/>
      <c r="HCK142" s="55"/>
      <c r="HCO142" s="55"/>
      <c r="HCS142" s="55"/>
      <c r="HCW142" s="55"/>
      <c r="HDA142" s="55"/>
      <c r="HDE142" s="55"/>
      <c r="HDI142" s="55"/>
      <c r="HDM142" s="55"/>
      <c r="HDQ142" s="55"/>
      <c r="HDU142" s="55"/>
      <c r="HDY142" s="55"/>
      <c r="HEC142" s="55"/>
      <c r="HEG142" s="55"/>
      <c r="HEK142" s="55"/>
      <c r="HEO142" s="55"/>
      <c r="HES142" s="55"/>
      <c r="HEW142" s="55"/>
      <c r="HFA142" s="55"/>
      <c r="HFE142" s="55"/>
      <c r="HFI142" s="55"/>
      <c r="HFM142" s="55"/>
      <c r="HFQ142" s="55"/>
      <c r="HFU142" s="55"/>
      <c r="HFY142" s="55"/>
      <c r="HGC142" s="55"/>
      <c r="HGG142" s="55"/>
      <c r="HGK142" s="55"/>
      <c r="HGO142" s="55"/>
      <c r="HGS142" s="55"/>
      <c r="HGW142" s="55"/>
      <c r="HHA142" s="55"/>
      <c r="HHE142" s="55"/>
      <c r="HHI142" s="55"/>
      <c r="HHM142" s="55"/>
      <c r="HHQ142" s="55"/>
      <c r="HHU142" s="55"/>
      <c r="HHY142" s="55"/>
      <c r="HIC142" s="55"/>
      <c r="HIG142" s="55"/>
      <c r="HIK142" s="55"/>
      <c r="HIO142" s="55"/>
      <c r="HIS142" s="55"/>
      <c r="HIW142" s="55"/>
      <c r="HJA142" s="55"/>
      <c r="HJE142" s="55"/>
      <c r="HJI142" s="55"/>
      <c r="HJM142" s="55"/>
      <c r="HJQ142" s="55"/>
      <c r="HJU142" s="55"/>
      <c r="HJY142" s="55"/>
      <c r="HKC142" s="55"/>
      <c r="HKG142" s="55"/>
      <c r="HKK142" s="55"/>
      <c r="HKO142" s="55"/>
      <c r="HKS142" s="55"/>
      <c r="HKW142" s="55"/>
      <c r="HLA142" s="55"/>
      <c r="HLE142" s="55"/>
      <c r="HLI142" s="55"/>
      <c r="HLM142" s="55"/>
      <c r="HLQ142" s="55"/>
      <c r="HLU142" s="55"/>
      <c r="HLY142" s="55"/>
      <c r="HMC142" s="55"/>
      <c r="HMG142" s="55"/>
      <c r="HMK142" s="55"/>
      <c r="HMO142" s="55"/>
      <c r="HMS142" s="55"/>
      <c r="HMW142" s="55"/>
      <c r="HNA142" s="55"/>
      <c r="HNE142" s="55"/>
      <c r="HNI142" s="55"/>
      <c r="HNM142" s="55"/>
      <c r="HNQ142" s="55"/>
      <c r="HNU142" s="55"/>
      <c r="HNY142" s="55"/>
      <c r="HOC142" s="55"/>
      <c r="HOG142" s="55"/>
      <c r="HOK142" s="55"/>
      <c r="HOO142" s="55"/>
      <c r="HOS142" s="55"/>
      <c r="HOW142" s="55"/>
      <c r="HPA142" s="55"/>
      <c r="HPE142" s="55"/>
      <c r="HPI142" s="55"/>
      <c r="HPM142" s="55"/>
      <c r="HPQ142" s="55"/>
      <c r="HPU142" s="55"/>
      <c r="HPY142" s="55"/>
      <c r="HQC142" s="55"/>
      <c r="HQG142" s="55"/>
      <c r="HQK142" s="55"/>
      <c r="HQO142" s="55"/>
      <c r="HQS142" s="55"/>
      <c r="HQW142" s="55"/>
      <c r="HRA142" s="55"/>
      <c r="HRE142" s="55"/>
      <c r="HRI142" s="55"/>
      <c r="HRM142" s="55"/>
      <c r="HRQ142" s="55"/>
      <c r="HRU142" s="55"/>
      <c r="HRY142" s="55"/>
      <c r="HSC142" s="55"/>
      <c r="HSG142" s="55"/>
      <c r="HSK142" s="55"/>
      <c r="HSO142" s="55"/>
      <c r="HSS142" s="55"/>
      <c r="HSW142" s="55"/>
      <c r="HTA142" s="55"/>
      <c r="HTE142" s="55"/>
      <c r="HTI142" s="55"/>
      <c r="HTM142" s="55"/>
      <c r="HTQ142" s="55"/>
      <c r="HTU142" s="55"/>
      <c r="HTY142" s="55"/>
      <c r="HUC142" s="55"/>
      <c r="HUG142" s="55"/>
      <c r="HUK142" s="55"/>
      <c r="HUO142" s="55"/>
      <c r="HUS142" s="55"/>
      <c r="HUW142" s="55"/>
      <c r="HVA142" s="55"/>
      <c r="HVE142" s="55"/>
      <c r="HVI142" s="55"/>
      <c r="HVM142" s="55"/>
      <c r="HVQ142" s="55"/>
      <c r="HVU142" s="55"/>
      <c r="HVY142" s="55"/>
      <c r="HWC142" s="55"/>
      <c r="HWG142" s="55"/>
      <c r="HWK142" s="55"/>
      <c r="HWO142" s="55"/>
      <c r="HWS142" s="55"/>
      <c r="HWW142" s="55"/>
      <c r="HXA142" s="55"/>
      <c r="HXE142" s="55"/>
      <c r="HXI142" s="55"/>
      <c r="HXM142" s="55"/>
      <c r="HXQ142" s="55"/>
      <c r="HXU142" s="55"/>
      <c r="HXY142" s="55"/>
      <c r="HYC142" s="55"/>
      <c r="HYG142" s="55"/>
      <c r="HYK142" s="55"/>
      <c r="HYO142" s="55"/>
      <c r="HYS142" s="55"/>
      <c r="HYW142" s="55"/>
      <c r="HZA142" s="55"/>
      <c r="HZE142" s="55"/>
      <c r="HZI142" s="55"/>
      <c r="HZM142" s="55"/>
      <c r="HZQ142" s="55"/>
      <c r="HZU142" s="55"/>
      <c r="HZY142" s="55"/>
      <c r="IAC142" s="55"/>
      <c r="IAG142" s="55"/>
      <c r="IAK142" s="55"/>
      <c r="IAO142" s="55"/>
      <c r="IAS142" s="55"/>
      <c r="IAW142" s="55"/>
      <c r="IBA142" s="55"/>
      <c r="IBE142" s="55"/>
      <c r="IBI142" s="55"/>
      <c r="IBM142" s="55"/>
      <c r="IBQ142" s="55"/>
      <c r="IBU142" s="55"/>
      <c r="IBY142" s="55"/>
      <c r="ICC142" s="55"/>
      <c r="ICG142" s="55"/>
      <c r="ICK142" s="55"/>
      <c r="ICO142" s="55"/>
      <c r="ICS142" s="55"/>
      <c r="ICW142" s="55"/>
      <c r="IDA142" s="55"/>
      <c r="IDE142" s="55"/>
      <c r="IDI142" s="55"/>
      <c r="IDM142" s="55"/>
      <c r="IDQ142" s="55"/>
      <c r="IDU142" s="55"/>
      <c r="IDY142" s="55"/>
      <c r="IEC142" s="55"/>
      <c r="IEG142" s="55"/>
      <c r="IEK142" s="55"/>
      <c r="IEO142" s="55"/>
      <c r="IES142" s="55"/>
      <c r="IEW142" s="55"/>
      <c r="IFA142" s="55"/>
      <c r="IFE142" s="55"/>
      <c r="IFI142" s="55"/>
      <c r="IFM142" s="55"/>
      <c r="IFQ142" s="55"/>
      <c r="IFU142" s="55"/>
      <c r="IFY142" s="55"/>
      <c r="IGC142" s="55"/>
      <c r="IGG142" s="55"/>
      <c r="IGK142" s="55"/>
      <c r="IGO142" s="55"/>
      <c r="IGS142" s="55"/>
      <c r="IGW142" s="55"/>
      <c r="IHA142" s="55"/>
      <c r="IHE142" s="55"/>
      <c r="IHI142" s="55"/>
      <c r="IHM142" s="55"/>
      <c r="IHQ142" s="55"/>
      <c r="IHU142" s="55"/>
      <c r="IHY142" s="55"/>
      <c r="IIC142" s="55"/>
      <c r="IIG142" s="55"/>
      <c r="IIK142" s="55"/>
      <c r="IIO142" s="55"/>
      <c r="IIS142" s="55"/>
      <c r="IIW142" s="55"/>
      <c r="IJA142" s="55"/>
      <c r="IJE142" s="55"/>
      <c r="IJI142" s="55"/>
      <c r="IJM142" s="55"/>
      <c r="IJQ142" s="55"/>
      <c r="IJU142" s="55"/>
      <c r="IJY142" s="55"/>
      <c r="IKC142" s="55"/>
      <c r="IKG142" s="55"/>
      <c r="IKK142" s="55"/>
      <c r="IKO142" s="55"/>
      <c r="IKS142" s="55"/>
      <c r="IKW142" s="55"/>
      <c r="ILA142" s="55"/>
      <c r="ILE142" s="55"/>
      <c r="ILI142" s="55"/>
      <c r="ILM142" s="55"/>
      <c r="ILQ142" s="55"/>
      <c r="ILU142" s="55"/>
      <c r="ILY142" s="55"/>
      <c r="IMC142" s="55"/>
      <c r="IMG142" s="55"/>
      <c r="IMK142" s="55"/>
      <c r="IMO142" s="55"/>
      <c r="IMS142" s="55"/>
      <c r="IMW142" s="55"/>
      <c r="INA142" s="55"/>
      <c r="INE142" s="55"/>
      <c r="INI142" s="55"/>
      <c r="INM142" s="55"/>
      <c r="INQ142" s="55"/>
      <c r="INU142" s="55"/>
      <c r="INY142" s="55"/>
      <c r="IOC142" s="55"/>
      <c r="IOG142" s="55"/>
      <c r="IOK142" s="55"/>
      <c r="IOO142" s="55"/>
      <c r="IOS142" s="55"/>
      <c r="IOW142" s="55"/>
      <c r="IPA142" s="55"/>
      <c r="IPE142" s="55"/>
      <c r="IPI142" s="55"/>
      <c r="IPM142" s="55"/>
      <c r="IPQ142" s="55"/>
      <c r="IPU142" s="55"/>
      <c r="IPY142" s="55"/>
      <c r="IQC142" s="55"/>
      <c r="IQG142" s="55"/>
      <c r="IQK142" s="55"/>
      <c r="IQO142" s="55"/>
      <c r="IQS142" s="55"/>
      <c r="IQW142" s="55"/>
      <c r="IRA142" s="55"/>
      <c r="IRE142" s="55"/>
      <c r="IRI142" s="55"/>
      <c r="IRM142" s="55"/>
      <c r="IRQ142" s="55"/>
      <c r="IRU142" s="55"/>
      <c r="IRY142" s="55"/>
      <c r="ISC142" s="55"/>
      <c r="ISG142" s="55"/>
      <c r="ISK142" s="55"/>
      <c r="ISO142" s="55"/>
      <c r="ISS142" s="55"/>
      <c r="ISW142" s="55"/>
      <c r="ITA142" s="55"/>
      <c r="ITE142" s="55"/>
      <c r="ITI142" s="55"/>
      <c r="ITM142" s="55"/>
      <c r="ITQ142" s="55"/>
      <c r="ITU142" s="55"/>
      <c r="ITY142" s="55"/>
      <c r="IUC142" s="55"/>
      <c r="IUG142" s="55"/>
      <c r="IUK142" s="55"/>
      <c r="IUO142" s="55"/>
      <c r="IUS142" s="55"/>
      <c r="IUW142" s="55"/>
      <c r="IVA142" s="55"/>
      <c r="IVE142" s="55"/>
      <c r="IVI142" s="55"/>
      <c r="IVM142" s="55"/>
      <c r="IVQ142" s="55"/>
      <c r="IVU142" s="55"/>
      <c r="IVY142" s="55"/>
      <c r="IWC142" s="55"/>
      <c r="IWG142" s="55"/>
      <c r="IWK142" s="55"/>
      <c r="IWO142" s="55"/>
      <c r="IWS142" s="55"/>
      <c r="IWW142" s="55"/>
      <c r="IXA142" s="55"/>
      <c r="IXE142" s="55"/>
      <c r="IXI142" s="55"/>
      <c r="IXM142" s="55"/>
      <c r="IXQ142" s="55"/>
      <c r="IXU142" s="55"/>
      <c r="IXY142" s="55"/>
      <c r="IYC142" s="55"/>
      <c r="IYG142" s="55"/>
      <c r="IYK142" s="55"/>
      <c r="IYO142" s="55"/>
      <c r="IYS142" s="55"/>
      <c r="IYW142" s="55"/>
      <c r="IZA142" s="55"/>
      <c r="IZE142" s="55"/>
      <c r="IZI142" s="55"/>
      <c r="IZM142" s="55"/>
      <c r="IZQ142" s="55"/>
      <c r="IZU142" s="55"/>
      <c r="IZY142" s="55"/>
      <c r="JAC142" s="55"/>
      <c r="JAG142" s="55"/>
      <c r="JAK142" s="55"/>
      <c r="JAO142" s="55"/>
      <c r="JAS142" s="55"/>
      <c r="JAW142" s="55"/>
      <c r="JBA142" s="55"/>
      <c r="JBE142" s="55"/>
      <c r="JBI142" s="55"/>
      <c r="JBM142" s="55"/>
      <c r="JBQ142" s="55"/>
      <c r="JBU142" s="55"/>
      <c r="JBY142" s="55"/>
      <c r="JCC142" s="55"/>
      <c r="JCG142" s="55"/>
      <c r="JCK142" s="55"/>
      <c r="JCO142" s="55"/>
      <c r="JCS142" s="55"/>
      <c r="JCW142" s="55"/>
      <c r="JDA142" s="55"/>
      <c r="JDE142" s="55"/>
      <c r="JDI142" s="55"/>
      <c r="JDM142" s="55"/>
      <c r="JDQ142" s="55"/>
      <c r="JDU142" s="55"/>
      <c r="JDY142" s="55"/>
      <c r="JEC142" s="55"/>
      <c r="JEG142" s="55"/>
      <c r="JEK142" s="55"/>
      <c r="JEO142" s="55"/>
      <c r="JES142" s="55"/>
      <c r="JEW142" s="55"/>
      <c r="JFA142" s="55"/>
      <c r="JFE142" s="55"/>
      <c r="JFI142" s="55"/>
      <c r="JFM142" s="55"/>
      <c r="JFQ142" s="55"/>
      <c r="JFU142" s="55"/>
      <c r="JFY142" s="55"/>
      <c r="JGC142" s="55"/>
      <c r="JGG142" s="55"/>
      <c r="JGK142" s="55"/>
      <c r="JGO142" s="55"/>
      <c r="JGS142" s="55"/>
      <c r="JGW142" s="55"/>
      <c r="JHA142" s="55"/>
      <c r="JHE142" s="55"/>
      <c r="JHI142" s="55"/>
      <c r="JHM142" s="55"/>
      <c r="JHQ142" s="55"/>
      <c r="JHU142" s="55"/>
      <c r="JHY142" s="55"/>
      <c r="JIC142" s="55"/>
      <c r="JIG142" s="55"/>
      <c r="JIK142" s="55"/>
      <c r="JIO142" s="55"/>
      <c r="JIS142" s="55"/>
      <c r="JIW142" s="55"/>
      <c r="JJA142" s="55"/>
      <c r="JJE142" s="55"/>
      <c r="JJI142" s="55"/>
      <c r="JJM142" s="55"/>
      <c r="JJQ142" s="55"/>
      <c r="JJU142" s="55"/>
      <c r="JJY142" s="55"/>
      <c r="JKC142" s="55"/>
      <c r="JKG142" s="55"/>
      <c r="JKK142" s="55"/>
      <c r="JKO142" s="55"/>
      <c r="JKS142" s="55"/>
      <c r="JKW142" s="55"/>
      <c r="JLA142" s="55"/>
      <c r="JLE142" s="55"/>
      <c r="JLI142" s="55"/>
      <c r="JLM142" s="55"/>
      <c r="JLQ142" s="55"/>
      <c r="JLU142" s="55"/>
      <c r="JLY142" s="55"/>
      <c r="JMC142" s="55"/>
      <c r="JMG142" s="55"/>
      <c r="JMK142" s="55"/>
      <c r="JMO142" s="55"/>
      <c r="JMS142" s="55"/>
      <c r="JMW142" s="55"/>
      <c r="JNA142" s="55"/>
      <c r="JNE142" s="55"/>
      <c r="JNI142" s="55"/>
      <c r="JNM142" s="55"/>
      <c r="JNQ142" s="55"/>
      <c r="JNU142" s="55"/>
      <c r="JNY142" s="55"/>
      <c r="JOC142" s="55"/>
      <c r="JOG142" s="55"/>
      <c r="JOK142" s="55"/>
      <c r="JOO142" s="55"/>
      <c r="JOS142" s="55"/>
      <c r="JOW142" s="55"/>
      <c r="JPA142" s="55"/>
      <c r="JPE142" s="55"/>
      <c r="JPI142" s="55"/>
      <c r="JPM142" s="55"/>
      <c r="JPQ142" s="55"/>
      <c r="JPU142" s="55"/>
      <c r="JPY142" s="55"/>
      <c r="JQC142" s="55"/>
      <c r="JQG142" s="55"/>
      <c r="JQK142" s="55"/>
      <c r="JQO142" s="55"/>
      <c r="JQS142" s="55"/>
      <c r="JQW142" s="55"/>
      <c r="JRA142" s="55"/>
      <c r="JRE142" s="55"/>
      <c r="JRI142" s="55"/>
      <c r="JRM142" s="55"/>
      <c r="JRQ142" s="55"/>
      <c r="JRU142" s="55"/>
      <c r="JRY142" s="55"/>
      <c r="JSC142" s="55"/>
      <c r="JSG142" s="55"/>
      <c r="JSK142" s="55"/>
      <c r="JSO142" s="55"/>
      <c r="JSS142" s="55"/>
      <c r="JSW142" s="55"/>
      <c r="JTA142" s="55"/>
      <c r="JTE142" s="55"/>
      <c r="JTI142" s="55"/>
      <c r="JTM142" s="55"/>
      <c r="JTQ142" s="55"/>
      <c r="JTU142" s="55"/>
      <c r="JTY142" s="55"/>
      <c r="JUC142" s="55"/>
      <c r="JUG142" s="55"/>
      <c r="JUK142" s="55"/>
      <c r="JUO142" s="55"/>
      <c r="JUS142" s="55"/>
      <c r="JUW142" s="55"/>
      <c r="JVA142" s="55"/>
      <c r="JVE142" s="55"/>
      <c r="JVI142" s="55"/>
      <c r="JVM142" s="55"/>
      <c r="JVQ142" s="55"/>
      <c r="JVU142" s="55"/>
      <c r="JVY142" s="55"/>
      <c r="JWC142" s="55"/>
      <c r="JWG142" s="55"/>
      <c r="JWK142" s="55"/>
      <c r="JWO142" s="55"/>
      <c r="JWS142" s="55"/>
      <c r="JWW142" s="55"/>
      <c r="JXA142" s="55"/>
      <c r="JXE142" s="55"/>
      <c r="JXI142" s="55"/>
      <c r="JXM142" s="55"/>
      <c r="JXQ142" s="55"/>
      <c r="JXU142" s="55"/>
      <c r="JXY142" s="55"/>
      <c r="JYC142" s="55"/>
      <c r="JYG142" s="55"/>
      <c r="JYK142" s="55"/>
      <c r="JYO142" s="55"/>
      <c r="JYS142" s="55"/>
      <c r="JYW142" s="55"/>
      <c r="JZA142" s="55"/>
      <c r="JZE142" s="55"/>
      <c r="JZI142" s="55"/>
      <c r="JZM142" s="55"/>
      <c r="JZQ142" s="55"/>
      <c r="JZU142" s="55"/>
      <c r="JZY142" s="55"/>
      <c r="KAC142" s="55"/>
      <c r="KAG142" s="55"/>
      <c r="KAK142" s="55"/>
      <c r="KAO142" s="55"/>
      <c r="KAS142" s="55"/>
      <c r="KAW142" s="55"/>
      <c r="KBA142" s="55"/>
      <c r="KBE142" s="55"/>
      <c r="KBI142" s="55"/>
      <c r="KBM142" s="55"/>
      <c r="KBQ142" s="55"/>
      <c r="KBU142" s="55"/>
      <c r="KBY142" s="55"/>
      <c r="KCC142" s="55"/>
      <c r="KCG142" s="55"/>
      <c r="KCK142" s="55"/>
      <c r="KCO142" s="55"/>
      <c r="KCS142" s="55"/>
      <c r="KCW142" s="55"/>
      <c r="KDA142" s="55"/>
      <c r="KDE142" s="55"/>
      <c r="KDI142" s="55"/>
      <c r="KDM142" s="55"/>
      <c r="KDQ142" s="55"/>
      <c r="KDU142" s="55"/>
      <c r="KDY142" s="55"/>
      <c r="KEC142" s="55"/>
      <c r="KEG142" s="55"/>
      <c r="KEK142" s="55"/>
      <c r="KEO142" s="55"/>
      <c r="KES142" s="55"/>
      <c r="KEW142" s="55"/>
      <c r="KFA142" s="55"/>
      <c r="KFE142" s="55"/>
      <c r="KFI142" s="55"/>
      <c r="KFM142" s="55"/>
      <c r="KFQ142" s="55"/>
      <c r="KFU142" s="55"/>
      <c r="KFY142" s="55"/>
      <c r="KGC142" s="55"/>
      <c r="KGG142" s="55"/>
      <c r="KGK142" s="55"/>
      <c r="KGO142" s="55"/>
      <c r="KGS142" s="55"/>
      <c r="KGW142" s="55"/>
      <c r="KHA142" s="55"/>
      <c r="KHE142" s="55"/>
      <c r="KHI142" s="55"/>
      <c r="KHM142" s="55"/>
      <c r="KHQ142" s="55"/>
      <c r="KHU142" s="55"/>
      <c r="KHY142" s="55"/>
      <c r="KIC142" s="55"/>
      <c r="KIG142" s="55"/>
      <c r="KIK142" s="55"/>
      <c r="KIO142" s="55"/>
      <c r="KIS142" s="55"/>
      <c r="KIW142" s="55"/>
      <c r="KJA142" s="55"/>
      <c r="KJE142" s="55"/>
      <c r="KJI142" s="55"/>
      <c r="KJM142" s="55"/>
      <c r="KJQ142" s="55"/>
      <c r="KJU142" s="55"/>
      <c r="KJY142" s="55"/>
      <c r="KKC142" s="55"/>
      <c r="KKG142" s="55"/>
      <c r="KKK142" s="55"/>
      <c r="KKO142" s="55"/>
      <c r="KKS142" s="55"/>
      <c r="KKW142" s="55"/>
      <c r="KLA142" s="55"/>
      <c r="KLE142" s="55"/>
      <c r="KLI142" s="55"/>
      <c r="KLM142" s="55"/>
      <c r="KLQ142" s="55"/>
      <c r="KLU142" s="55"/>
      <c r="KLY142" s="55"/>
      <c r="KMC142" s="55"/>
      <c r="KMG142" s="55"/>
      <c r="KMK142" s="55"/>
      <c r="KMO142" s="55"/>
      <c r="KMS142" s="55"/>
      <c r="KMW142" s="55"/>
      <c r="KNA142" s="55"/>
      <c r="KNE142" s="55"/>
      <c r="KNI142" s="55"/>
      <c r="KNM142" s="55"/>
      <c r="KNQ142" s="55"/>
      <c r="KNU142" s="55"/>
      <c r="KNY142" s="55"/>
      <c r="KOC142" s="55"/>
      <c r="KOG142" s="55"/>
      <c r="KOK142" s="55"/>
      <c r="KOO142" s="55"/>
      <c r="KOS142" s="55"/>
      <c r="KOW142" s="55"/>
      <c r="KPA142" s="55"/>
      <c r="KPE142" s="55"/>
      <c r="KPI142" s="55"/>
      <c r="KPM142" s="55"/>
      <c r="KPQ142" s="55"/>
      <c r="KPU142" s="55"/>
      <c r="KPY142" s="55"/>
      <c r="KQC142" s="55"/>
      <c r="KQG142" s="55"/>
      <c r="KQK142" s="55"/>
      <c r="KQO142" s="55"/>
      <c r="KQS142" s="55"/>
      <c r="KQW142" s="55"/>
      <c r="KRA142" s="55"/>
      <c r="KRE142" s="55"/>
      <c r="KRI142" s="55"/>
      <c r="KRM142" s="55"/>
      <c r="KRQ142" s="55"/>
      <c r="KRU142" s="55"/>
      <c r="KRY142" s="55"/>
      <c r="KSC142" s="55"/>
      <c r="KSG142" s="55"/>
      <c r="KSK142" s="55"/>
      <c r="KSO142" s="55"/>
      <c r="KSS142" s="55"/>
      <c r="KSW142" s="55"/>
      <c r="KTA142" s="55"/>
      <c r="KTE142" s="55"/>
      <c r="KTI142" s="55"/>
      <c r="KTM142" s="55"/>
      <c r="KTQ142" s="55"/>
      <c r="KTU142" s="55"/>
      <c r="KTY142" s="55"/>
      <c r="KUC142" s="55"/>
      <c r="KUG142" s="55"/>
      <c r="KUK142" s="55"/>
      <c r="KUO142" s="55"/>
      <c r="KUS142" s="55"/>
      <c r="KUW142" s="55"/>
      <c r="KVA142" s="55"/>
      <c r="KVE142" s="55"/>
      <c r="KVI142" s="55"/>
      <c r="KVM142" s="55"/>
      <c r="KVQ142" s="55"/>
      <c r="KVU142" s="55"/>
      <c r="KVY142" s="55"/>
      <c r="KWC142" s="55"/>
      <c r="KWG142" s="55"/>
      <c r="KWK142" s="55"/>
      <c r="KWO142" s="55"/>
      <c r="KWS142" s="55"/>
      <c r="KWW142" s="55"/>
      <c r="KXA142" s="55"/>
      <c r="KXE142" s="55"/>
      <c r="KXI142" s="55"/>
      <c r="KXM142" s="55"/>
      <c r="KXQ142" s="55"/>
      <c r="KXU142" s="55"/>
      <c r="KXY142" s="55"/>
      <c r="KYC142" s="55"/>
      <c r="KYG142" s="55"/>
      <c r="KYK142" s="55"/>
      <c r="KYO142" s="55"/>
      <c r="KYS142" s="55"/>
      <c r="KYW142" s="55"/>
      <c r="KZA142" s="55"/>
      <c r="KZE142" s="55"/>
      <c r="KZI142" s="55"/>
      <c r="KZM142" s="55"/>
      <c r="KZQ142" s="55"/>
      <c r="KZU142" s="55"/>
      <c r="KZY142" s="55"/>
      <c r="LAC142" s="55"/>
      <c r="LAG142" s="55"/>
      <c r="LAK142" s="55"/>
      <c r="LAO142" s="55"/>
      <c r="LAS142" s="55"/>
      <c r="LAW142" s="55"/>
      <c r="LBA142" s="55"/>
      <c r="LBE142" s="55"/>
      <c r="LBI142" s="55"/>
      <c r="LBM142" s="55"/>
      <c r="LBQ142" s="55"/>
      <c r="LBU142" s="55"/>
      <c r="LBY142" s="55"/>
      <c r="LCC142" s="55"/>
      <c r="LCG142" s="55"/>
      <c r="LCK142" s="55"/>
      <c r="LCO142" s="55"/>
      <c r="LCS142" s="55"/>
      <c r="LCW142" s="55"/>
      <c r="LDA142" s="55"/>
      <c r="LDE142" s="55"/>
      <c r="LDI142" s="55"/>
      <c r="LDM142" s="55"/>
      <c r="LDQ142" s="55"/>
      <c r="LDU142" s="55"/>
      <c r="LDY142" s="55"/>
      <c r="LEC142" s="55"/>
      <c r="LEG142" s="55"/>
      <c r="LEK142" s="55"/>
      <c r="LEO142" s="55"/>
      <c r="LES142" s="55"/>
      <c r="LEW142" s="55"/>
      <c r="LFA142" s="55"/>
      <c r="LFE142" s="55"/>
      <c r="LFI142" s="55"/>
      <c r="LFM142" s="55"/>
      <c r="LFQ142" s="55"/>
      <c r="LFU142" s="55"/>
      <c r="LFY142" s="55"/>
      <c r="LGC142" s="55"/>
      <c r="LGG142" s="55"/>
      <c r="LGK142" s="55"/>
      <c r="LGO142" s="55"/>
      <c r="LGS142" s="55"/>
      <c r="LGW142" s="55"/>
      <c r="LHA142" s="55"/>
      <c r="LHE142" s="55"/>
      <c r="LHI142" s="55"/>
      <c r="LHM142" s="55"/>
      <c r="LHQ142" s="55"/>
      <c r="LHU142" s="55"/>
      <c r="LHY142" s="55"/>
      <c r="LIC142" s="55"/>
      <c r="LIG142" s="55"/>
      <c r="LIK142" s="55"/>
      <c r="LIO142" s="55"/>
      <c r="LIS142" s="55"/>
      <c r="LIW142" s="55"/>
      <c r="LJA142" s="55"/>
      <c r="LJE142" s="55"/>
      <c r="LJI142" s="55"/>
      <c r="LJM142" s="55"/>
      <c r="LJQ142" s="55"/>
      <c r="LJU142" s="55"/>
      <c r="LJY142" s="55"/>
      <c r="LKC142" s="55"/>
      <c r="LKG142" s="55"/>
      <c r="LKK142" s="55"/>
      <c r="LKO142" s="55"/>
      <c r="LKS142" s="55"/>
      <c r="LKW142" s="55"/>
      <c r="LLA142" s="55"/>
      <c r="LLE142" s="55"/>
      <c r="LLI142" s="55"/>
      <c r="LLM142" s="55"/>
      <c r="LLQ142" s="55"/>
      <c r="LLU142" s="55"/>
      <c r="LLY142" s="55"/>
      <c r="LMC142" s="55"/>
      <c r="LMG142" s="55"/>
      <c r="LMK142" s="55"/>
      <c r="LMO142" s="55"/>
      <c r="LMS142" s="55"/>
      <c r="LMW142" s="55"/>
      <c r="LNA142" s="55"/>
      <c r="LNE142" s="55"/>
      <c r="LNI142" s="55"/>
      <c r="LNM142" s="55"/>
      <c r="LNQ142" s="55"/>
      <c r="LNU142" s="55"/>
      <c r="LNY142" s="55"/>
      <c r="LOC142" s="55"/>
      <c r="LOG142" s="55"/>
      <c r="LOK142" s="55"/>
      <c r="LOO142" s="55"/>
      <c r="LOS142" s="55"/>
      <c r="LOW142" s="55"/>
      <c r="LPA142" s="55"/>
      <c r="LPE142" s="55"/>
      <c r="LPI142" s="55"/>
      <c r="LPM142" s="55"/>
      <c r="LPQ142" s="55"/>
      <c r="LPU142" s="55"/>
      <c r="LPY142" s="55"/>
      <c r="LQC142" s="55"/>
      <c r="LQG142" s="55"/>
      <c r="LQK142" s="55"/>
      <c r="LQO142" s="55"/>
      <c r="LQS142" s="55"/>
      <c r="LQW142" s="55"/>
      <c r="LRA142" s="55"/>
      <c r="LRE142" s="55"/>
      <c r="LRI142" s="55"/>
      <c r="LRM142" s="55"/>
      <c r="LRQ142" s="55"/>
      <c r="LRU142" s="55"/>
      <c r="LRY142" s="55"/>
      <c r="LSC142" s="55"/>
      <c r="LSG142" s="55"/>
      <c r="LSK142" s="55"/>
      <c r="LSO142" s="55"/>
      <c r="LSS142" s="55"/>
      <c r="LSW142" s="55"/>
      <c r="LTA142" s="55"/>
      <c r="LTE142" s="55"/>
      <c r="LTI142" s="55"/>
      <c r="LTM142" s="55"/>
      <c r="LTQ142" s="55"/>
      <c r="LTU142" s="55"/>
      <c r="LTY142" s="55"/>
      <c r="LUC142" s="55"/>
      <c r="LUG142" s="55"/>
      <c r="LUK142" s="55"/>
      <c r="LUO142" s="55"/>
      <c r="LUS142" s="55"/>
      <c r="LUW142" s="55"/>
      <c r="LVA142" s="55"/>
      <c r="LVE142" s="55"/>
      <c r="LVI142" s="55"/>
      <c r="LVM142" s="55"/>
      <c r="LVQ142" s="55"/>
      <c r="LVU142" s="55"/>
      <c r="LVY142" s="55"/>
      <c r="LWC142" s="55"/>
      <c r="LWG142" s="55"/>
      <c r="LWK142" s="55"/>
      <c r="LWO142" s="55"/>
      <c r="LWS142" s="55"/>
      <c r="LWW142" s="55"/>
      <c r="LXA142" s="55"/>
      <c r="LXE142" s="55"/>
      <c r="LXI142" s="55"/>
      <c r="LXM142" s="55"/>
      <c r="LXQ142" s="55"/>
      <c r="LXU142" s="55"/>
      <c r="LXY142" s="55"/>
      <c r="LYC142" s="55"/>
      <c r="LYG142" s="55"/>
      <c r="LYK142" s="55"/>
      <c r="LYO142" s="55"/>
      <c r="LYS142" s="55"/>
      <c r="LYW142" s="55"/>
      <c r="LZA142" s="55"/>
      <c r="LZE142" s="55"/>
      <c r="LZI142" s="55"/>
      <c r="LZM142" s="55"/>
      <c r="LZQ142" s="55"/>
      <c r="LZU142" s="55"/>
      <c r="LZY142" s="55"/>
      <c r="MAC142" s="55"/>
      <c r="MAG142" s="55"/>
      <c r="MAK142" s="55"/>
      <c r="MAO142" s="55"/>
      <c r="MAS142" s="55"/>
      <c r="MAW142" s="55"/>
      <c r="MBA142" s="55"/>
      <c r="MBE142" s="55"/>
      <c r="MBI142" s="55"/>
      <c r="MBM142" s="55"/>
      <c r="MBQ142" s="55"/>
      <c r="MBU142" s="55"/>
      <c r="MBY142" s="55"/>
      <c r="MCC142" s="55"/>
      <c r="MCG142" s="55"/>
      <c r="MCK142" s="55"/>
      <c r="MCO142" s="55"/>
      <c r="MCS142" s="55"/>
      <c r="MCW142" s="55"/>
      <c r="MDA142" s="55"/>
      <c r="MDE142" s="55"/>
      <c r="MDI142" s="55"/>
      <c r="MDM142" s="55"/>
      <c r="MDQ142" s="55"/>
      <c r="MDU142" s="55"/>
      <c r="MDY142" s="55"/>
      <c r="MEC142" s="55"/>
      <c r="MEG142" s="55"/>
      <c r="MEK142" s="55"/>
      <c r="MEO142" s="55"/>
      <c r="MES142" s="55"/>
      <c r="MEW142" s="55"/>
      <c r="MFA142" s="55"/>
      <c r="MFE142" s="55"/>
      <c r="MFI142" s="55"/>
      <c r="MFM142" s="55"/>
      <c r="MFQ142" s="55"/>
      <c r="MFU142" s="55"/>
      <c r="MFY142" s="55"/>
      <c r="MGC142" s="55"/>
      <c r="MGG142" s="55"/>
      <c r="MGK142" s="55"/>
      <c r="MGO142" s="55"/>
      <c r="MGS142" s="55"/>
      <c r="MGW142" s="55"/>
      <c r="MHA142" s="55"/>
      <c r="MHE142" s="55"/>
      <c r="MHI142" s="55"/>
      <c r="MHM142" s="55"/>
      <c r="MHQ142" s="55"/>
      <c r="MHU142" s="55"/>
      <c r="MHY142" s="55"/>
      <c r="MIC142" s="55"/>
      <c r="MIG142" s="55"/>
      <c r="MIK142" s="55"/>
      <c r="MIO142" s="55"/>
      <c r="MIS142" s="55"/>
      <c r="MIW142" s="55"/>
      <c r="MJA142" s="55"/>
      <c r="MJE142" s="55"/>
      <c r="MJI142" s="55"/>
      <c r="MJM142" s="55"/>
      <c r="MJQ142" s="55"/>
      <c r="MJU142" s="55"/>
      <c r="MJY142" s="55"/>
      <c r="MKC142" s="55"/>
      <c r="MKG142" s="55"/>
      <c r="MKK142" s="55"/>
      <c r="MKO142" s="55"/>
      <c r="MKS142" s="55"/>
      <c r="MKW142" s="55"/>
      <c r="MLA142" s="55"/>
      <c r="MLE142" s="55"/>
      <c r="MLI142" s="55"/>
      <c r="MLM142" s="55"/>
      <c r="MLQ142" s="55"/>
      <c r="MLU142" s="55"/>
      <c r="MLY142" s="55"/>
      <c r="MMC142" s="55"/>
      <c r="MMG142" s="55"/>
      <c r="MMK142" s="55"/>
      <c r="MMO142" s="55"/>
      <c r="MMS142" s="55"/>
      <c r="MMW142" s="55"/>
      <c r="MNA142" s="55"/>
      <c r="MNE142" s="55"/>
      <c r="MNI142" s="55"/>
      <c r="MNM142" s="55"/>
      <c r="MNQ142" s="55"/>
      <c r="MNU142" s="55"/>
      <c r="MNY142" s="55"/>
      <c r="MOC142" s="55"/>
      <c r="MOG142" s="55"/>
      <c r="MOK142" s="55"/>
      <c r="MOO142" s="55"/>
      <c r="MOS142" s="55"/>
      <c r="MOW142" s="55"/>
      <c r="MPA142" s="55"/>
      <c r="MPE142" s="55"/>
      <c r="MPI142" s="55"/>
      <c r="MPM142" s="55"/>
      <c r="MPQ142" s="55"/>
      <c r="MPU142" s="55"/>
      <c r="MPY142" s="55"/>
      <c r="MQC142" s="55"/>
      <c r="MQG142" s="55"/>
      <c r="MQK142" s="55"/>
      <c r="MQO142" s="55"/>
      <c r="MQS142" s="55"/>
      <c r="MQW142" s="55"/>
      <c r="MRA142" s="55"/>
      <c r="MRE142" s="55"/>
      <c r="MRI142" s="55"/>
      <c r="MRM142" s="55"/>
      <c r="MRQ142" s="55"/>
      <c r="MRU142" s="55"/>
      <c r="MRY142" s="55"/>
      <c r="MSC142" s="55"/>
      <c r="MSG142" s="55"/>
      <c r="MSK142" s="55"/>
      <c r="MSO142" s="55"/>
      <c r="MSS142" s="55"/>
      <c r="MSW142" s="55"/>
      <c r="MTA142" s="55"/>
      <c r="MTE142" s="55"/>
      <c r="MTI142" s="55"/>
      <c r="MTM142" s="55"/>
      <c r="MTQ142" s="55"/>
      <c r="MTU142" s="55"/>
      <c r="MTY142" s="55"/>
      <c r="MUC142" s="55"/>
      <c r="MUG142" s="55"/>
      <c r="MUK142" s="55"/>
      <c r="MUO142" s="55"/>
      <c r="MUS142" s="55"/>
      <c r="MUW142" s="55"/>
      <c r="MVA142" s="55"/>
      <c r="MVE142" s="55"/>
      <c r="MVI142" s="55"/>
      <c r="MVM142" s="55"/>
      <c r="MVQ142" s="55"/>
      <c r="MVU142" s="55"/>
      <c r="MVY142" s="55"/>
      <c r="MWC142" s="55"/>
      <c r="MWG142" s="55"/>
      <c r="MWK142" s="55"/>
      <c r="MWO142" s="55"/>
      <c r="MWS142" s="55"/>
      <c r="MWW142" s="55"/>
      <c r="MXA142" s="55"/>
      <c r="MXE142" s="55"/>
      <c r="MXI142" s="55"/>
      <c r="MXM142" s="55"/>
      <c r="MXQ142" s="55"/>
      <c r="MXU142" s="55"/>
      <c r="MXY142" s="55"/>
      <c r="MYC142" s="55"/>
      <c r="MYG142" s="55"/>
      <c r="MYK142" s="55"/>
      <c r="MYO142" s="55"/>
      <c r="MYS142" s="55"/>
      <c r="MYW142" s="55"/>
      <c r="MZA142" s="55"/>
      <c r="MZE142" s="55"/>
      <c r="MZI142" s="55"/>
      <c r="MZM142" s="55"/>
      <c r="MZQ142" s="55"/>
      <c r="MZU142" s="55"/>
      <c r="MZY142" s="55"/>
      <c r="NAC142" s="55"/>
      <c r="NAG142" s="55"/>
      <c r="NAK142" s="55"/>
      <c r="NAO142" s="55"/>
      <c r="NAS142" s="55"/>
      <c r="NAW142" s="55"/>
      <c r="NBA142" s="55"/>
      <c r="NBE142" s="55"/>
      <c r="NBI142" s="55"/>
      <c r="NBM142" s="55"/>
      <c r="NBQ142" s="55"/>
      <c r="NBU142" s="55"/>
      <c r="NBY142" s="55"/>
      <c r="NCC142" s="55"/>
      <c r="NCG142" s="55"/>
      <c r="NCK142" s="55"/>
      <c r="NCO142" s="55"/>
      <c r="NCS142" s="55"/>
      <c r="NCW142" s="55"/>
      <c r="NDA142" s="55"/>
      <c r="NDE142" s="55"/>
      <c r="NDI142" s="55"/>
      <c r="NDM142" s="55"/>
      <c r="NDQ142" s="55"/>
      <c r="NDU142" s="55"/>
      <c r="NDY142" s="55"/>
      <c r="NEC142" s="55"/>
      <c r="NEG142" s="55"/>
      <c r="NEK142" s="55"/>
      <c r="NEO142" s="55"/>
      <c r="NES142" s="55"/>
      <c r="NEW142" s="55"/>
      <c r="NFA142" s="55"/>
      <c r="NFE142" s="55"/>
      <c r="NFI142" s="55"/>
      <c r="NFM142" s="55"/>
      <c r="NFQ142" s="55"/>
      <c r="NFU142" s="55"/>
      <c r="NFY142" s="55"/>
      <c r="NGC142" s="55"/>
      <c r="NGG142" s="55"/>
      <c r="NGK142" s="55"/>
      <c r="NGO142" s="55"/>
      <c r="NGS142" s="55"/>
      <c r="NGW142" s="55"/>
      <c r="NHA142" s="55"/>
      <c r="NHE142" s="55"/>
      <c r="NHI142" s="55"/>
      <c r="NHM142" s="55"/>
      <c r="NHQ142" s="55"/>
      <c r="NHU142" s="55"/>
      <c r="NHY142" s="55"/>
      <c r="NIC142" s="55"/>
      <c r="NIG142" s="55"/>
      <c r="NIK142" s="55"/>
      <c r="NIO142" s="55"/>
      <c r="NIS142" s="55"/>
      <c r="NIW142" s="55"/>
      <c r="NJA142" s="55"/>
      <c r="NJE142" s="55"/>
      <c r="NJI142" s="55"/>
      <c r="NJM142" s="55"/>
      <c r="NJQ142" s="55"/>
      <c r="NJU142" s="55"/>
      <c r="NJY142" s="55"/>
      <c r="NKC142" s="55"/>
      <c r="NKG142" s="55"/>
      <c r="NKK142" s="55"/>
      <c r="NKO142" s="55"/>
      <c r="NKS142" s="55"/>
      <c r="NKW142" s="55"/>
      <c r="NLA142" s="55"/>
      <c r="NLE142" s="55"/>
      <c r="NLI142" s="55"/>
      <c r="NLM142" s="55"/>
      <c r="NLQ142" s="55"/>
      <c r="NLU142" s="55"/>
      <c r="NLY142" s="55"/>
      <c r="NMC142" s="55"/>
      <c r="NMG142" s="55"/>
      <c r="NMK142" s="55"/>
      <c r="NMO142" s="55"/>
      <c r="NMS142" s="55"/>
      <c r="NMW142" s="55"/>
      <c r="NNA142" s="55"/>
      <c r="NNE142" s="55"/>
      <c r="NNI142" s="55"/>
      <c r="NNM142" s="55"/>
      <c r="NNQ142" s="55"/>
      <c r="NNU142" s="55"/>
      <c r="NNY142" s="55"/>
      <c r="NOC142" s="55"/>
      <c r="NOG142" s="55"/>
      <c r="NOK142" s="55"/>
      <c r="NOO142" s="55"/>
      <c r="NOS142" s="55"/>
      <c r="NOW142" s="55"/>
      <c r="NPA142" s="55"/>
      <c r="NPE142" s="55"/>
      <c r="NPI142" s="55"/>
      <c r="NPM142" s="55"/>
      <c r="NPQ142" s="55"/>
      <c r="NPU142" s="55"/>
      <c r="NPY142" s="55"/>
      <c r="NQC142" s="55"/>
      <c r="NQG142" s="55"/>
      <c r="NQK142" s="55"/>
      <c r="NQO142" s="55"/>
      <c r="NQS142" s="55"/>
      <c r="NQW142" s="55"/>
      <c r="NRA142" s="55"/>
      <c r="NRE142" s="55"/>
      <c r="NRI142" s="55"/>
      <c r="NRM142" s="55"/>
      <c r="NRQ142" s="55"/>
      <c r="NRU142" s="55"/>
      <c r="NRY142" s="55"/>
      <c r="NSC142" s="55"/>
      <c r="NSG142" s="55"/>
      <c r="NSK142" s="55"/>
      <c r="NSO142" s="55"/>
      <c r="NSS142" s="55"/>
      <c r="NSW142" s="55"/>
      <c r="NTA142" s="55"/>
      <c r="NTE142" s="55"/>
      <c r="NTI142" s="55"/>
      <c r="NTM142" s="55"/>
      <c r="NTQ142" s="55"/>
      <c r="NTU142" s="55"/>
      <c r="NTY142" s="55"/>
      <c r="NUC142" s="55"/>
      <c r="NUG142" s="55"/>
      <c r="NUK142" s="55"/>
      <c r="NUO142" s="55"/>
      <c r="NUS142" s="55"/>
      <c r="NUW142" s="55"/>
      <c r="NVA142" s="55"/>
      <c r="NVE142" s="55"/>
      <c r="NVI142" s="55"/>
      <c r="NVM142" s="55"/>
      <c r="NVQ142" s="55"/>
      <c r="NVU142" s="55"/>
      <c r="NVY142" s="55"/>
      <c r="NWC142" s="55"/>
      <c r="NWG142" s="55"/>
      <c r="NWK142" s="55"/>
      <c r="NWO142" s="55"/>
      <c r="NWS142" s="55"/>
      <c r="NWW142" s="55"/>
      <c r="NXA142" s="55"/>
      <c r="NXE142" s="55"/>
      <c r="NXI142" s="55"/>
      <c r="NXM142" s="55"/>
      <c r="NXQ142" s="55"/>
      <c r="NXU142" s="55"/>
      <c r="NXY142" s="55"/>
      <c r="NYC142" s="55"/>
      <c r="NYG142" s="55"/>
      <c r="NYK142" s="55"/>
      <c r="NYO142" s="55"/>
      <c r="NYS142" s="55"/>
      <c r="NYW142" s="55"/>
      <c r="NZA142" s="55"/>
      <c r="NZE142" s="55"/>
      <c r="NZI142" s="55"/>
      <c r="NZM142" s="55"/>
      <c r="NZQ142" s="55"/>
      <c r="NZU142" s="55"/>
      <c r="NZY142" s="55"/>
      <c r="OAC142" s="55"/>
      <c r="OAG142" s="55"/>
      <c r="OAK142" s="55"/>
      <c r="OAO142" s="55"/>
      <c r="OAS142" s="55"/>
      <c r="OAW142" s="55"/>
      <c r="OBA142" s="55"/>
      <c r="OBE142" s="55"/>
      <c r="OBI142" s="55"/>
      <c r="OBM142" s="55"/>
      <c r="OBQ142" s="55"/>
      <c r="OBU142" s="55"/>
      <c r="OBY142" s="55"/>
      <c r="OCC142" s="55"/>
      <c r="OCG142" s="55"/>
      <c r="OCK142" s="55"/>
      <c r="OCO142" s="55"/>
      <c r="OCS142" s="55"/>
      <c r="OCW142" s="55"/>
      <c r="ODA142" s="55"/>
      <c r="ODE142" s="55"/>
      <c r="ODI142" s="55"/>
      <c r="ODM142" s="55"/>
      <c r="ODQ142" s="55"/>
      <c r="ODU142" s="55"/>
      <c r="ODY142" s="55"/>
      <c r="OEC142" s="55"/>
      <c r="OEG142" s="55"/>
      <c r="OEK142" s="55"/>
      <c r="OEO142" s="55"/>
      <c r="OES142" s="55"/>
      <c r="OEW142" s="55"/>
      <c r="OFA142" s="55"/>
      <c r="OFE142" s="55"/>
      <c r="OFI142" s="55"/>
      <c r="OFM142" s="55"/>
      <c r="OFQ142" s="55"/>
      <c r="OFU142" s="55"/>
      <c r="OFY142" s="55"/>
      <c r="OGC142" s="55"/>
      <c r="OGG142" s="55"/>
      <c r="OGK142" s="55"/>
      <c r="OGO142" s="55"/>
      <c r="OGS142" s="55"/>
      <c r="OGW142" s="55"/>
      <c r="OHA142" s="55"/>
      <c r="OHE142" s="55"/>
      <c r="OHI142" s="55"/>
      <c r="OHM142" s="55"/>
      <c r="OHQ142" s="55"/>
      <c r="OHU142" s="55"/>
      <c r="OHY142" s="55"/>
      <c r="OIC142" s="55"/>
      <c r="OIG142" s="55"/>
      <c r="OIK142" s="55"/>
      <c r="OIO142" s="55"/>
      <c r="OIS142" s="55"/>
      <c r="OIW142" s="55"/>
      <c r="OJA142" s="55"/>
      <c r="OJE142" s="55"/>
      <c r="OJI142" s="55"/>
      <c r="OJM142" s="55"/>
      <c r="OJQ142" s="55"/>
      <c r="OJU142" s="55"/>
      <c r="OJY142" s="55"/>
      <c r="OKC142" s="55"/>
      <c r="OKG142" s="55"/>
      <c r="OKK142" s="55"/>
      <c r="OKO142" s="55"/>
      <c r="OKS142" s="55"/>
      <c r="OKW142" s="55"/>
      <c r="OLA142" s="55"/>
      <c r="OLE142" s="55"/>
      <c r="OLI142" s="55"/>
      <c r="OLM142" s="55"/>
      <c r="OLQ142" s="55"/>
      <c r="OLU142" s="55"/>
      <c r="OLY142" s="55"/>
      <c r="OMC142" s="55"/>
      <c r="OMG142" s="55"/>
      <c r="OMK142" s="55"/>
      <c r="OMO142" s="55"/>
      <c r="OMS142" s="55"/>
      <c r="OMW142" s="55"/>
      <c r="ONA142" s="55"/>
      <c r="ONE142" s="55"/>
      <c r="ONI142" s="55"/>
      <c r="ONM142" s="55"/>
      <c r="ONQ142" s="55"/>
      <c r="ONU142" s="55"/>
      <c r="ONY142" s="55"/>
      <c r="OOC142" s="55"/>
      <c r="OOG142" s="55"/>
      <c r="OOK142" s="55"/>
      <c r="OOO142" s="55"/>
      <c r="OOS142" s="55"/>
      <c r="OOW142" s="55"/>
      <c r="OPA142" s="55"/>
      <c r="OPE142" s="55"/>
      <c r="OPI142" s="55"/>
      <c r="OPM142" s="55"/>
      <c r="OPQ142" s="55"/>
      <c r="OPU142" s="55"/>
      <c r="OPY142" s="55"/>
      <c r="OQC142" s="55"/>
      <c r="OQG142" s="55"/>
      <c r="OQK142" s="55"/>
      <c r="OQO142" s="55"/>
      <c r="OQS142" s="55"/>
      <c r="OQW142" s="55"/>
      <c r="ORA142" s="55"/>
      <c r="ORE142" s="55"/>
      <c r="ORI142" s="55"/>
      <c r="ORM142" s="55"/>
      <c r="ORQ142" s="55"/>
      <c r="ORU142" s="55"/>
      <c r="ORY142" s="55"/>
      <c r="OSC142" s="55"/>
      <c r="OSG142" s="55"/>
      <c r="OSK142" s="55"/>
      <c r="OSO142" s="55"/>
      <c r="OSS142" s="55"/>
      <c r="OSW142" s="55"/>
      <c r="OTA142" s="55"/>
      <c r="OTE142" s="55"/>
      <c r="OTI142" s="55"/>
      <c r="OTM142" s="55"/>
      <c r="OTQ142" s="55"/>
      <c r="OTU142" s="55"/>
      <c r="OTY142" s="55"/>
      <c r="OUC142" s="55"/>
      <c r="OUG142" s="55"/>
      <c r="OUK142" s="55"/>
      <c r="OUO142" s="55"/>
      <c r="OUS142" s="55"/>
      <c r="OUW142" s="55"/>
      <c r="OVA142" s="55"/>
      <c r="OVE142" s="55"/>
      <c r="OVI142" s="55"/>
      <c r="OVM142" s="55"/>
      <c r="OVQ142" s="55"/>
      <c r="OVU142" s="55"/>
      <c r="OVY142" s="55"/>
      <c r="OWC142" s="55"/>
      <c r="OWG142" s="55"/>
      <c r="OWK142" s="55"/>
      <c r="OWO142" s="55"/>
      <c r="OWS142" s="55"/>
      <c r="OWW142" s="55"/>
      <c r="OXA142" s="55"/>
      <c r="OXE142" s="55"/>
      <c r="OXI142" s="55"/>
      <c r="OXM142" s="55"/>
      <c r="OXQ142" s="55"/>
      <c r="OXU142" s="55"/>
      <c r="OXY142" s="55"/>
      <c r="OYC142" s="55"/>
      <c r="OYG142" s="55"/>
      <c r="OYK142" s="55"/>
      <c r="OYO142" s="55"/>
      <c r="OYS142" s="55"/>
      <c r="OYW142" s="55"/>
      <c r="OZA142" s="55"/>
      <c r="OZE142" s="55"/>
      <c r="OZI142" s="55"/>
      <c r="OZM142" s="55"/>
      <c r="OZQ142" s="55"/>
      <c r="OZU142" s="55"/>
      <c r="OZY142" s="55"/>
      <c r="PAC142" s="55"/>
      <c r="PAG142" s="55"/>
      <c r="PAK142" s="55"/>
      <c r="PAO142" s="55"/>
      <c r="PAS142" s="55"/>
      <c r="PAW142" s="55"/>
      <c r="PBA142" s="55"/>
      <c r="PBE142" s="55"/>
      <c r="PBI142" s="55"/>
      <c r="PBM142" s="55"/>
      <c r="PBQ142" s="55"/>
      <c r="PBU142" s="55"/>
      <c r="PBY142" s="55"/>
      <c r="PCC142" s="55"/>
      <c r="PCG142" s="55"/>
      <c r="PCK142" s="55"/>
      <c r="PCO142" s="55"/>
      <c r="PCS142" s="55"/>
      <c r="PCW142" s="55"/>
      <c r="PDA142" s="55"/>
      <c r="PDE142" s="55"/>
      <c r="PDI142" s="55"/>
      <c r="PDM142" s="55"/>
      <c r="PDQ142" s="55"/>
      <c r="PDU142" s="55"/>
      <c r="PDY142" s="55"/>
      <c r="PEC142" s="55"/>
      <c r="PEG142" s="55"/>
      <c r="PEK142" s="55"/>
      <c r="PEO142" s="55"/>
      <c r="PES142" s="55"/>
      <c r="PEW142" s="55"/>
      <c r="PFA142" s="55"/>
      <c r="PFE142" s="55"/>
      <c r="PFI142" s="55"/>
      <c r="PFM142" s="55"/>
      <c r="PFQ142" s="55"/>
      <c r="PFU142" s="55"/>
      <c r="PFY142" s="55"/>
      <c r="PGC142" s="55"/>
      <c r="PGG142" s="55"/>
      <c r="PGK142" s="55"/>
      <c r="PGO142" s="55"/>
      <c r="PGS142" s="55"/>
      <c r="PGW142" s="55"/>
      <c r="PHA142" s="55"/>
      <c r="PHE142" s="55"/>
      <c r="PHI142" s="55"/>
      <c r="PHM142" s="55"/>
      <c r="PHQ142" s="55"/>
      <c r="PHU142" s="55"/>
      <c r="PHY142" s="55"/>
      <c r="PIC142" s="55"/>
      <c r="PIG142" s="55"/>
      <c r="PIK142" s="55"/>
      <c r="PIO142" s="55"/>
      <c r="PIS142" s="55"/>
      <c r="PIW142" s="55"/>
      <c r="PJA142" s="55"/>
      <c r="PJE142" s="55"/>
      <c r="PJI142" s="55"/>
      <c r="PJM142" s="55"/>
      <c r="PJQ142" s="55"/>
      <c r="PJU142" s="55"/>
      <c r="PJY142" s="55"/>
      <c r="PKC142" s="55"/>
      <c r="PKG142" s="55"/>
      <c r="PKK142" s="55"/>
      <c r="PKO142" s="55"/>
      <c r="PKS142" s="55"/>
      <c r="PKW142" s="55"/>
      <c r="PLA142" s="55"/>
      <c r="PLE142" s="55"/>
      <c r="PLI142" s="55"/>
      <c r="PLM142" s="55"/>
      <c r="PLQ142" s="55"/>
      <c r="PLU142" s="55"/>
      <c r="PLY142" s="55"/>
      <c r="PMC142" s="55"/>
      <c r="PMG142" s="55"/>
      <c r="PMK142" s="55"/>
      <c r="PMO142" s="55"/>
      <c r="PMS142" s="55"/>
      <c r="PMW142" s="55"/>
      <c r="PNA142" s="55"/>
      <c r="PNE142" s="55"/>
      <c r="PNI142" s="55"/>
      <c r="PNM142" s="55"/>
      <c r="PNQ142" s="55"/>
      <c r="PNU142" s="55"/>
      <c r="PNY142" s="55"/>
      <c r="POC142" s="55"/>
      <c r="POG142" s="55"/>
      <c r="POK142" s="55"/>
      <c r="POO142" s="55"/>
      <c r="POS142" s="55"/>
      <c r="POW142" s="55"/>
      <c r="PPA142" s="55"/>
      <c r="PPE142" s="55"/>
      <c r="PPI142" s="55"/>
      <c r="PPM142" s="55"/>
      <c r="PPQ142" s="55"/>
      <c r="PPU142" s="55"/>
      <c r="PPY142" s="55"/>
      <c r="PQC142" s="55"/>
      <c r="PQG142" s="55"/>
      <c r="PQK142" s="55"/>
      <c r="PQO142" s="55"/>
      <c r="PQS142" s="55"/>
      <c r="PQW142" s="55"/>
      <c r="PRA142" s="55"/>
      <c r="PRE142" s="55"/>
      <c r="PRI142" s="55"/>
      <c r="PRM142" s="55"/>
      <c r="PRQ142" s="55"/>
      <c r="PRU142" s="55"/>
      <c r="PRY142" s="55"/>
      <c r="PSC142" s="55"/>
      <c r="PSG142" s="55"/>
      <c r="PSK142" s="55"/>
      <c r="PSO142" s="55"/>
      <c r="PSS142" s="55"/>
      <c r="PSW142" s="55"/>
      <c r="PTA142" s="55"/>
      <c r="PTE142" s="55"/>
      <c r="PTI142" s="55"/>
      <c r="PTM142" s="55"/>
      <c r="PTQ142" s="55"/>
      <c r="PTU142" s="55"/>
      <c r="PTY142" s="55"/>
      <c r="PUC142" s="55"/>
      <c r="PUG142" s="55"/>
      <c r="PUK142" s="55"/>
      <c r="PUO142" s="55"/>
      <c r="PUS142" s="55"/>
      <c r="PUW142" s="55"/>
      <c r="PVA142" s="55"/>
      <c r="PVE142" s="55"/>
      <c r="PVI142" s="55"/>
      <c r="PVM142" s="55"/>
      <c r="PVQ142" s="55"/>
      <c r="PVU142" s="55"/>
      <c r="PVY142" s="55"/>
      <c r="PWC142" s="55"/>
      <c r="PWG142" s="55"/>
      <c r="PWK142" s="55"/>
      <c r="PWO142" s="55"/>
      <c r="PWS142" s="55"/>
      <c r="PWW142" s="55"/>
      <c r="PXA142" s="55"/>
      <c r="PXE142" s="55"/>
      <c r="PXI142" s="55"/>
      <c r="PXM142" s="55"/>
      <c r="PXQ142" s="55"/>
      <c r="PXU142" s="55"/>
      <c r="PXY142" s="55"/>
      <c r="PYC142" s="55"/>
      <c r="PYG142" s="55"/>
      <c r="PYK142" s="55"/>
      <c r="PYO142" s="55"/>
      <c r="PYS142" s="55"/>
      <c r="PYW142" s="55"/>
      <c r="PZA142" s="55"/>
      <c r="PZE142" s="55"/>
      <c r="PZI142" s="55"/>
      <c r="PZM142" s="55"/>
      <c r="PZQ142" s="55"/>
      <c r="PZU142" s="55"/>
      <c r="PZY142" s="55"/>
      <c r="QAC142" s="55"/>
      <c r="QAG142" s="55"/>
      <c r="QAK142" s="55"/>
      <c r="QAO142" s="55"/>
      <c r="QAS142" s="55"/>
      <c r="QAW142" s="55"/>
      <c r="QBA142" s="55"/>
      <c r="QBE142" s="55"/>
      <c r="QBI142" s="55"/>
      <c r="QBM142" s="55"/>
      <c r="QBQ142" s="55"/>
      <c r="QBU142" s="55"/>
      <c r="QBY142" s="55"/>
      <c r="QCC142" s="55"/>
      <c r="QCG142" s="55"/>
      <c r="QCK142" s="55"/>
      <c r="QCO142" s="55"/>
      <c r="QCS142" s="55"/>
      <c r="QCW142" s="55"/>
      <c r="QDA142" s="55"/>
      <c r="QDE142" s="55"/>
      <c r="QDI142" s="55"/>
      <c r="QDM142" s="55"/>
      <c r="QDQ142" s="55"/>
      <c r="QDU142" s="55"/>
      <c r="QDY142" s="55"/>
      <c r="QEC142" s="55"/>
      <c r="QEG142" s="55"/>
      <c r="QEK142" s="55"/>
      <c r="QEO142" s="55"/>
      <c r="QES142" s="55"/>
      <c r="QEW142" s="55"/>
      <c r="QFA142" s="55"/>
      <c r="QFE142" s="55"/>
      <c r="QFI142" s="55"/>
      <c r="QFM142" s="55"/>
      <c r="QFQ142" s="55"/>
      <c r="QFU142" s="55"/>
      <c r="QFY142" s="55"/>
      <c r="QGC142" s="55"/>
      <c r="QGG142" s="55"/>
      <c r="QGK142" s="55"/>
      <c r="QGO142" s="55"/>
      <c r="QGS142" s="55"/>
      <c r="QGW142" s="55"/>
      <c r="QHA142" s="55"/>
      <c r="QHE142" s="55"/>
      <c r="QHI142" s="55"/>
      <c r="QHM142" s="55"/>
      <c r="QHQ142" s="55"/>
      <c r="QHU142" s="55"/>
      <c r="QHY142" s="55"/>
      <c r="QIC142" s="55"/>
      <c r="QIG142" s="55"/>
      <c r="QIK142" s="55"/>
      <c r="QIO142" s="55"/>
      <c r="QIS142" s="55"/>
      <c r="QIW142" s="55"/>
      <c r="QJA142" s="55"/>
      <c r="QJE142" s="55"/>
      <c r="QJI142" s="55"/>
      <c r="QJM142" s="55"/>
      <c r="QJQ142" s="55"/>
      <c r="QJU142" s="55"/>
      <c r="QJY142" s="55"/>
      <c r="QKC142" s="55"/>
      <c r="QKG142" s="55"/>
      <c r="QKK142" s="55"/>
      <c r="QKO142" s="55"/>
      <c r="QKS142" s="55"/>
      <c r="QKW142" s="55"/>
      <c r="QLA142" s="55"/>
      <c r="QLE142" s="55"/>
      <c r="QLI142" s="55"/>
      <c r="QLM142" s="55"/>
      <c r="QLQ142" s="55"/>
      <c r="QLU142" s="55"/>
      <c r="QLY142" s="55"/>
      <c r="QMC142" s="55"/>
      <c r="QMG142" s="55"/>
      <c r="QMK142" s="55"/>
      <c r="QMO142" s="55"/>
      <c r="QMS142" s="55"/>
      <c r="QMW142" s="55"/>
      <c r="QNA142" s="55"/>
      <c r="QNE142" s="55"/>
      <c r="QNI142" s="55"/>
      <c r="QNM142" s="55"/>
      <c r="QNQ142" s="55"/>
      <c r="QNU142" s="55"/>
      <c r="QNY142" s="55"/>
      <c r="QOC142" s="55"/>
      <c r="QOG142" s="55"/>
      <c r="QOK142" s="55"/>
      <c r="QOO142" s="55"/>
      <c r="QOS142" s="55"/>
      <c r="QOW142" s="55"/>
      <c r="QPA142" s="55"/>
      <c r="QPE142" s="55"/>
      <c r="QPI142" s="55"/>
      <c r="QPM142" s="55"/>
      <c r="QPQ142" s="55"/>
      <c r="QPU142" s="55"/>
      <c r="QPY142" s="55"/>
      <c r="QQC142" s="55"/>
      <c r="QQG142" s="55"/>
      <c r="QQK142" s="55"/>
      <c r="QQO142" s="55"/>
      <c r="QQS142" s="55"/>
      <c r="QQW142" s="55"/>
      <c r="QRA142" s="55"/>
      <c r="QRE142" s="55"/>
      <c r="QRI142" s="55"/>
      <c r="QRM142" s="55"/>
      <c r="QRQ142" s="55"/>
      <c r="QRU142" s="55"/>
      <c r="QRY142" s="55"/>
      <c r="QSC142" s="55"/>
      <c r="QSG142" s="55"/>
      <c r="QSK142" s="55"/>
      <c r="QSO142" s="55"/>
      <c r="QSS142" s="55"/>
      <c r="QSW142" s="55"/>
      <c r="QTA142" s="55"/>
      <c r="QTE142" s="55"/>
      <c r="QTI142" s="55"/>
      <c r="QTM142" s="55"/>
      <c r="QTQ142" s="55"/>
      <c r="QTU142" s="55"/>
      <c r="QTY142" s="55"/>
      <c r="QUC142" s="55"/>
      <c r="QUG142" s="55"/>
      <c r="QUK142" s="55"/>
      <c r="QUO142" s="55"/>
      <c r="QUS142" s="55"/>
      <c r="QUW142" s="55"/>
      <c r="QVA142" s="55"/>
      <c r="QVE142" s="55"/>
      <c r="QVI142" s="55"/>
      <c r="QVM142" s="55"/>
      <c r="QVQ142" s="55"/>
      <c r="QVU142" s="55"/>
      <c r="QVY142" s="55"/>
      <c r="QWC142" s="55"/>
      <c r="QWG142" s="55"/>
      <c r="QWK142" s="55"/>
      <c r="QWO142" s="55"/>
      <c r="QWS142" s="55"/>
      <c r="QWW142" s="55"/>
      <c r="QXA142" s="55"/>
      <c r="QXE142" s="55"/>
      <c r="QXI142" s="55"/>
      <c r="QXM142" s="55"/>
      <c r="QXQ142" s="55"/>
      <c r="QXU142" s="55"/>
      <c r="QXY142" s="55"/>
      <c r="QYC142" s="55"/>
      <c r="QYG142" s="55"/>
      <c r="QYK142" s="55"/>
      <c r="QYO142" s="55"/>
      <c r="QYS142" s="55"/>
      <c r="QYW142" s="55"/>
      <c r="QZA142" s="55"/>
      <c r="QZE142" s="55"/>
      <c r="QZI142" s="55"/>
      <c r="QZM142" s="55"/>
      <c r="QZQ142" s="55"/>
      <c r="QZU142" s="55"/>
      <c r="QZY142" s="55"/>
      <c r="RAC142" s="55"/>
      <c r="RAG142" s="55"/>
      <c r="RAK142" s="55"/>
      <c r="RAO142" s="55"/>
      <c r="RAS142" s="55"/>
      <c r="RAW142" s="55"/>
      <c r="RBA142" s="55"/>
      <c r="RBE142" s="55"/>
      <c r="RBI142" s="55"/>
      <c r="RBM142" s="55"/>
      <c r="RBQ142" s="55"/>
      <c r="RBU142" s="55"/>
      <c r="RBY142" s="55"/>
      <c r="RCC142" s="55"/>
      <c r="RCG142" s="55"/>
      <c r="RCK142" s="55"/>
      <c r="RCO142" s="55"/>
      <c r="RCS142" s="55"/>
      <c r="RCW142" s="55"/>
      <c r="RDA142" s="55"/>
      <c r="RDE142" s="55"/>
      <c r="RDI142" s="55"/>
      <c r="RDM142" s="55"/>
      <c r="RDQ142" s="55"/>
      <c r="RDU142" s="55"/>
      <c r="RDY142" s="55"/>
      <c r="REC142" s="55"/>
      <c r="REG142" s="55"/>
      <c r="REK142" s="55"/>
      <c r="REO142" s="55"/>
      <c r="RES142" s="55"/>
      <c r="REW142" s="55"/>
      <c r="RFA142" s="55"/>
      <c r="RFE142" s="55"/>
      <c r="RFI142" s="55"/>
      <c r="RFM142" s="55"/>
      <c r="RFQ142" s="55"/>
      <c r="RFU142" s="55"/>
      <c r="RFY142" s="55"/>
      <c r="RGC142" s="55"/>
      <c r="RGG142" s="55"/>
      <c r="RGK142" s="55"/>
      <c r="RGO142" s="55"/>
      <c r="RGS142" s="55"/>
      <c r="RGW142" s="55"/>
      <c r="RHA142" s="55"/>
      <c r="RHE142" s="55"/>
      <c r="RHI142" s="55"/>
      <c r="RHM142" s="55"/>
      <c r="RHQ142" s="55"/>
      <c r="RHU142" s="55"/>
      <c r="RHY142" s="55"/>
      <c r="RIC142" s="55"/>
      <c r="RIG142" s="55"/>
      <c r="RIK142" s="55"/>
      <c r="RIO142" s="55"/>
      <c r="RIS142" s="55"/>
      <c r="RIW142" s="55"/>
      <c r="RJA142" s="55"/>
      <c r="RJE142" s="55"/>
      <c r="RJI142" s="55"/>
      <c r="RJM142" s="55"/>
      <c r="RJQ142" s="55"/>
      <c r="RJU142" s="55"/>
      <c r="RJY142" s="55"/>
      <c r="RKC142" s="55"/>
      <c r="RKG142" s="55"/>
      <c r="RKK142" s="55"/>
      <c r="RKO142" s="55"/>
      <c r="RKS142" s="55"/>
      <c r="RKW142" s="55"/>
      <c r="RLA142" s="55"/>
      <c r="RLE142" s="55"/>
      <c r="RLI142" s="55"/>
      <c r="RLM142" s="55"/>
      <c r="RLQ142" s="55"/>
      <c r="RLU142" s="55"/>
      <c r="RLY142" s="55"/>
      <c r="RMC142" s="55"/>
      <c r="RMG142" s="55"/>
      <c r="RMK142" s="55"/>
      <c r="RMO142" s="55"/>
      <c r="RMS142" s="55"/>
      <c r="RMW142" s="55"/>
      <c r="RNA142" s="55"/>
      <c r="RNE142" s="55"/>
      <c r="RNI142" s="55"/>
      <c r="RNM142" s="55"/>
      <c r="RNQ142" s="55"/>
      <c r="RNU142" s="55"/>
      <c r="RNY142" s="55"/>
      <c r="ROC142" s="55"/>
      <c r="ROG142" s="55"/>
      <c r="ROK142" s="55"/>
      <c r="ROO142" s="55"/>
      <c r="ROS142" s="55"/>
      <c r="ROW142" s="55"/>
      <c r="RPA142" s="55"/>
      <c r="RPE142" s="55"/>
      <c r="RPI142" s="55"/>
      <c r="RPM142" s="55"/>
      <c r="RPQ142" s="55"/>
      <c r="RPU142" s="55"/>
      <c r="RPY142" s="55"/>
      <c r="RQC142" s="55"/>
      <c r="RQG142" s="55"/>
      <c r="RQK142" s="55"/>
      <c r="RQO142" s="55"/>
      <c r="RQS142" s="55"/>
      <c r="RQW142" s="55"/>
      <c r="RRA142" s="55"/>
      <c r="RRE142" s="55"/>
      <c r="RRI142" s="55"/>
      <c r="RRM142" s="55"/>
      <c r="RRQ142" s="55"/>
      <c r="RRU142" s="55"/>
      <c r="RRY142" s="55"/>
      <c r="RSC142" s="55"/>
      <c r="RSG142" s="55"/>
      <c r="RSK142" s="55"/>
      <c r="RSO142" s="55"/>
      <c r="RSS142" s="55"/>
      <c r="RSW142" s="55"/>
      <c r="RTA142" s="55"/>
      <c r="RTE142" s="55"/>
      <c r="RTI142" s="55"/>
      <c r="RTM142" s="55"/>
      <c r="RTQ142" s="55"/>
      <c r="RTU142" s="55"/>
      <c r="RTY142" s="55"/>
      <c r="RUC142" s="55"/>
      <c r="RUG142" s="55"/>
      <c r="RUK142" s="55"/>
      <c r="RUO142" s="55"/>
      <c r="RUS142" s="55"/>
      <c r="RUW142" s="55"/>
      <c r="RVA142" s="55"/>
      <c r="RVE142" s="55"/>
      <c r="RVI142" s="55"/>
      <c r="RVM142" s="55"/>
      <c r="RVQ142" s="55"/>
      <c r="RVU142" s="55"/>
      <c r="RVY142" s="55"/>
      <c r="RWC142" s="55"/>
      <c r="RWG142" s="55"/>
      <c r="RWK142" s="55"/>
      <c r="RWO142" s="55"/>
      <c r="RWS142" s="55"/>
      <c r="RWW142" s="55"/>
      <c r="RXA142" s="55"/>
      <c r="RXE142" s="55"/>
      <c r="RXI142" s="55"/>
      <c r="RXM142" s="55"/>
      <c r="RXQ142" s="55"/>
      <c r="RXU142" s="55"/>
      <c r="RXY142" s="55"/>
      <c r="RYC142" s="55"/>
      <c r="RYG142" s="55"/>
      <c r="RYK142" s="55"/>
      <c r="RYO142" s="55"/>
      <c r="RYS142" s="55"/>
      <c r="RYW142" s="55"/>
      <c r="RZA142" s="55"/>
      <c r="RZE142" s="55"/>
      <c r="RZI142" s="55"/>
      <c r="RZM142" s="55"/>
      <c r="RZQ142" s="55"/>
      <c r="RZU142" s="55"/>
      <c r="RZY142" s="55"/>
      <c r="SAC142" s="55"/>
      <c r="SAG142" s="55"/>
      <c r="SAK142" s="55"/>
      <c r="SAO142" s="55"/>
      <c r="SAS142" s="55"/>
      <c r="SAW142" s="55"/>
      <c r="SBA142" s="55"/>
      <c r="SBE142" s="55"/>
      <c r="SBI142" s="55"/>
      <c r="SBM142" s="55"/>
      <c r="SBQ142" s="55"/>
      <c r="SBU142" s="55"/>
      <c r="SBY142" s="55"/>
      <c r="SCC142" s="55"/>
      <c r="SCG142" s="55"/>
      <c r="SCK142" s="55"/>
      <c r="SCO142" s="55"/>
      <c r="SCS142" s="55"/>
      <c r="SCW142" s="55"/>
      <c r="SDA142" s="55"/>
      <c r="SDE142" s="55"/>
      <c r="SDI142" s="55"/>
      <c r="SDM142" s="55"/>
      <c r="SDQ142" s="55"/>
      <c r="SDU142" s="55"/>
      <c r="SDY142" s="55"/>
      <c r="SEC142" s="55"/>
      <c r="SEG142" s="55"/>
      <c r="SEK142" s="55"/>
      <c r="SEO142" s="55"/>
      <c r="SES142" s="55"/>
      <c r="SEW142" s="55"/>
      <c r="SFA142" s="55"/>
      <c r="SFE142" s="55"/>
      <c r="SFI142" s="55"/>
      <c r="SFM142" s="55"/>
      <c r="SFQ142" s="55"/>
      <c r="SFU142" s="55"/>
      <c r="SFY142" s="55"/>
      <c r="SGC142" s="55"/>
      <c r="SGG142" s="55"/>
      <c r="SGK142" s="55"/>
      <c r="SGO142" s="55"/>
      <c r="SGS142" s="55"/>
      <c r="SGW142" s="55"/>
      <c r="SHA142" s="55"/>
      <c r="SHE142" s="55"/>
      <c r="SHI142" s="55"/>
      <c r="SHM142" s="55"/>
      <c r="SHQ142" s="55"/>
      <c r="SHU142" s="55"/>
      <c r="SHY142" s="55"/>
      <c r="SIC142" s="55"/>
      <c r="SIG142" s="55"/>
      <c r="SIK142" s="55"/>
      <c r="SIO142" s="55"/>
      <c r="SIS142" s="55"/>
      <c r="SIW142" s="55"/>
      <c r="SJA142" s="55"/>
      <c r="SJE142" s="55"/>
      <c r="SJI142" s="55"/>
      <c r="SJM142" s="55"/>
      <c r="SJQ142" s="55"/>
      <c r="SJU142" s="55"/>
      <c r="SJY142" s="55"/>
      <c r="SKC142" s="55"/>
      <c r="SKG142" s="55"/>
      <c r="SKK142" s="55"/>
      <c r="SKO142" s="55"/>
      <c r="SKS142" s="55"/>
      <c r="SKW142" s="55"/>
      <c r="SLA142" s="55"/>
      <c r="SLE142" s="55"/>
      <c r="SLI142" s="55"/>
      <c r="SLM142" s="55"/>
      <c r="SLQ142" s="55"/>
      <c r="SLU142" s="55"/>
      <c r="SLY142" s="55"/>
      <c r="SMC142" s="55"/>
      <c r="SMG142" s="55"/>
      <c r="SMK142" s="55"/>
      <c r="SMO142" s="55"/>
      <c r="SMS142" s="55"/>
      <c r="SMW142" s="55"/>
      <c r="SNA142" s="55"/>
      <c r="SNE142" s="55"/>
      <c r="SNI142" s="55"/>
      <c r="SNM142" s="55"/>
      <c r="SNQ142" s="55"/>
      <c r="SNU142" s="55"/>
      <c r="SNY142" s="55"/>
      <c r="SOC142" s="55"/>
      <c r="SOG142" s="55"/>
      <c r="SOK142" s="55"/>
      <c r="SOO142" s="55"/>
      <c r="SOS142" s="55"/>
      <c r="SOW142" s="55"/>
      <c r="SPA142" s="55"/>
      <c r="SPE142" s="55"/>
      <c r="SPI142" s="55"/>
      <c r="SPM142" s="55"/>
      <c r="SPQ142" s="55"/>
      <c r="SPU142" s="55"/>
      <c r="SPY142" s="55"/>
      <c r="SQC142" s="55"/>
      <c r="SQG142" s="55"/>
      <c r="SQK142" s="55"/>
      <c r="SQO142" s="55"/>
      <c r="SQS142" s="55"/>
      <c r="SQW142" s="55"/>
      <c r="SRA142" s="55"/>
      <c r="SRE142" s="55"/>
      <c r="SRI142" s="55"/>
      <c r="SRM142" s="55"/>
      <c r="SRQ142" s="55"/>
      <c r="SRU142" s="55"/>
      <c r="SRY142" s="55"/>
      <c r="SSC142" s="55"/>
      <c r="SSG142" s="55"/>
      <c r="SSK142" s="55"/>
      <c r="SSO142" s="55"/>
      <c r="SSS142" s="55"/>
      <c r="SSW142" s="55"/>
      <c r="STA142" s="55"/>
      <c r="STE142" s="55"/>
      <c r="STI142" s="55"/>
      <c r="STM142" s="55"/>
      <c r="STQ142" s="55"/>
      <c r="STU142" s="55"/>
      <c r="STY142" s="55"/>
      <c r="SUC142" s="55"/>
      <c r="SUG142" s="55"/>
      <c r="SUK142" s="55"/>
      <c r="SUO142" s="55"/>
      <c r="SUS142" s="55"/>
      <c r="SUW142" s="55"/>
      <c r="SVA142" s="55"/>
      <c r="SVE142" s="55"/>
      <c r="SVI142" s="55"/>
      <c r="SVM142" s="55"/>
      <c r="SVQ142" s="55"/>
      <c r="SVU142" s="55"/>
      <c r="SVY142" s="55"/>
      <c r="SWC142" s="55"/>
      <c r="SWG142" s="55"/>
      <c r="SWK142" s="55"/>
      <c r="SWO142" s="55"/>
      <c r="SWS142" s="55"/>
      <c r="SWW142" s="55"/>
      <c r="SXA142" s="55"/>
      <c r="SXE142" s="55"/>
      <c r="SXI142" s="55"/>
      <c r="SXM142" s="55"/>
      <c r="SXQ142" s="55"/>
      <c r="SXU142" s="55"/>
      <c r="SXY142" s="55"/>
      <c r="SYC142" s="55"/>
      <c r="SYG142" s="55"/>
      <c r="SYK142" s="55"/>
      <c r="SYO142" s="55"/>
      <c r="SYS142" s="55"/>
      <c r="SYW142" s="55"/>
      <c r="SZA142" s="55"/>
      <c r="SZE142" s="55"/>
      <c r="SZI142" s="55"/>
      <c r="SZM142" s="55"/>
      <c r="SZQ142" s="55"/>
      <c r="SZU142" s="55"/>
      <c r="SZY142" s="55"/>
      <c r="TAC142" s="55"/>
      <c r="TAG142" s="55"/>
      <c r="TAK142" s="55"/>
      <c r="TAO142" s="55"/>
      <c r="TAS142" s="55"/>
      <c r="TAW142" s="55"/>
      <c r="TBA142" s="55"/>
      <c r="TBE142" s="55"/>
      <c r="TBI142" s="55"/>
      <c r="TBM142" s="55"/>
      <c r="TBQ142" s="55"/>
      <c r="TBU142" s="55"/>
      <c r="TBY142" s="55"/>
      <c r="TCC142" s="55"/>
      <c r="TCG142" s="55"/>
      <c r="TCK142" s="55"/>
      <c r="TCO142" s="55"/>
      <c r="TCS142" s="55"/>
      <c r="TCW142" s="55"/>
      <c r="TDA142" s="55"/>
      <c r="TDE142" s="55"/>
      <c r="TDI142" s="55"/>
      <c r="TDM142" s="55"/>
      <c r="TDQ142" s="55"/>
      <c r="TDU142" s="55"/>
      <c r="TDY142" s="55"/>
      <c r="TEC142" s="55"/>
      <c r="TEG142" s="55"/>
      <c r="TEK142" s="55"/>
      <c r="TEO142" s="55"/>
      <c r="TES142" s="55"/>
      <c r="TEW142" s="55"/>
      <c r="TFA142" s="55"/>
      <c r="TFE142" s="55"/>
      <c r="TFI142" s="55"/>
      <c r="TFM142" s="55"/>
      <c r="TFQ142" s="55"/>
      <c r="TFU142" s="55"/>
      <c r="TFY142" s="55"/>
      <c r="TGC142" s="55"/>
      <c r="TGG142" s="55"/>
      <c r="TGK142" s="55"/>
      <c r="TGO142" s="55"/>
      <c r="TGS142" s="55"/>
      <c r="TGW142" s="55"/>
      <c r="THA142" s="55"/>
      <c r="THE142" s="55"/>
      <c r="THI142" s="55"/>
      <c r="THM142" s="55"/>
      <c r="THQ142" s="55"/>
      <c r="THU142" s="55"/>
      <c r="THY142" s="55"/>
      <c r="TIC142" s="55"/>
      <c r="TIG142" s="55"/>
      <c r="TIK142" s="55"/>
      <c r="TIO142" s="55"/>
      <c r="TIS142" s="55"/>
      <c r="TIW142" s="55"/>
      <c r="TJA142" s="55"/>
      <c r="TJE142" s="55"/>
      <c r="TJI142" s="55"/>
      <c r="TJM142" s="55"/>
      <c r="TJQ142" s="55"/>
      <c r="TJU142" s="55"/>
      <c r="TJY142" s="55"/>
      <c r="TKC142" s="55"/>
      <c r="TKG142" s="55"/>
      <c r="TKK142" s="55"/>
      <c r="TKO142" s="55"/>
      <c r="TKS142" s="55"/>
      <c r="TKW142" s="55"/>
      <c r="TLA142" s="55"/>
      <c r="TLE142" s="55"/>
      <c r="TLI142" s="55"/>
      <c r="TLM142" s="55"/>
      <c r="TLQ142" s="55"/>
      <c r="TLU142" s="55"/>
      <c r="TLY142" s="55"/>
      <c r="TMC142" s="55"/>
      <c r="TMG142" s="55"/>
      <c r="TMK142" s="55"/>
      <c r="TMO142" s="55"/>
      <c r="TMS142" s="55"/>
      <c r="TMW142" s="55"/>
      <c r="TNA142" s="55"/>
      <c r="TNE142" s="55"/>
      <c r="TNI142" s="55"/>
      <c r="TNM142" s="55"/>
      <c r="TNQ142" s="55"/>
      <c r="TNU142" s="55"/>
      <c r="TNY142" s="55"/>
      <c r="TOC142" s="55"/>
      <c r="TOG142" s="55"/>
      <c r="TOK142" s="55"/>
      <c r="TOO142" s="55"/>
      <c r="TOS142" s="55"/>
      <c r="TOW142" s="55"/>
      <c r="TPA142" s="55"/>
      <c r="TPE142" s="55"/>
      <c r="TPI142" s="55"/>
      <c r="TPM142" s="55"/>
      <c r="TPQ142" s="55"/>
      <c r="TPU142" s="55"/>
      <c r="TPY142" s="55"/>
      <c r="TQC142" s="55"/>
      <c r="TQG142" s="55"/>
      <c r="TQK142" s="55"/>
      <c r="TQO142" s="55"/>
      <c r="TQS142" s="55"/>
      <c r="TQW142" s="55"/>
      <c r="TRA142" s="55"/>
      <c r="TRE142" s="55"/>
      <c r="TRI142" s="55"/>
      <c r="TRM142" s="55"/>
      <c r="TRQ142" s="55"/>
      <c r="TRU142" s="55"/>
      <c r="TRY142" s="55"/>
      <c r="TSC142" s="55"/>
      <c r="TSG142" s="55"/>
      <c r="TSK142" s="55"/>
      <c r="TSO142" s="55"/>
      <c r="TSS142" s="55"/>
      <c r="TSW142" s="55"/>
      <c r="TTA142" s="55"/>
      <c r="TTE142" s="55"/>
      <c r="TTI142" s="55"/>
      <c r="TTM142" s="55"/>
      <c r="TTQ142" s="55"/>
      <c r="TTU142" s="55"/>
      <c r="TTY142" s="55"/>
      <c r="TUC142" s="55"/>
      <c r="TUG142" s="55"/>
      <c r="TUK142" s="55"/>
      <c r="TUO142" s="55"/>
      <c r="TUS142" s="55"/>
      <c r="TUW142" s="55"/>
      <c r="TVA142" s="55"/>
      <c r="TVE142" s="55"/>
      <c r="TVI142" s="55"/>
      <c r="TVM142" s="55"/>
      <c r="TVQ142" s="55"/>
      <c r="TVU142" s="55"/>
      <c r="TVY142" s="55"/>
      <c r="TWC142" s="55"/>
      <c r="TWG142" s="55"/>
      <c r="TWK142" s="55"/>
      <c r="TWO142" s="55"/>
      <c r="TWS142" s="55"/>
      <c r="TWW142" s="55"/>
      <c r="TXA142" s="55"/>
      <c r="TXE142" s="55"/>
      <c r="TXI142" s="55"/>
      <c r="TXM142" s="55"/>
      <c r="TXQ142" s="55"/>
      <c r="TXU142" s="55"/>
      <c r="TXY142" s="55"/>
      <c r="TYC142" s="55"/>
      <c r="TYG142" s="55"/>
      <c r="TYK142" s="55"/>
      <c r="TYO142" s="55"/>
      <c r="TYS142" s="55"/>
      <c r="TYW142" s="55"/>
      <c r="TZA142" s="55"/>
      <c r="TZE142" s="55"/>
      <c r="TZI142" s="55"/>
      <c r="TZM142" s="55"/>
      <c r="TZQ142" s="55"/>
      <c r="TZU142" s="55"/>
      <c r="TZY142" s="55"/>
      <c r="UAC142" s="55"/>
      <c r="UAG142" s="55"/>
      <c r="UAK142" s="55"/>
      <c r="UAO142" s="55"/>
      <c r="UAS142" s="55"/>
      <c r="UAW142" s="55"/>
      <c r="UBA142" s="55"/>
      <c r="UBE142" s="55"/>
      <c r="UBI142" s="55"/>
      <c r="UBM142" s="55"/>
      <c r="UBQ142" s="55"/>
      <c r="UBU142" s="55"/>
      <c r="UBY142" s="55"/>
      <c r="UCC142" s="55"/>
      <c r="UCG142" s="55"/>
      <c r="UCK142" s="55"/>
      <c r="UCO142" s="55"/>
      <c r="UCS142" s="55"/>
      <c r="UCW142" s="55"/>
      <c r="UDA142" s="55"/>
      <c r="UDE142" s="55"/>
      <c r="UDI142" s="55"/>
      <c r="UDM142" s="55"/>
      <c r="UDQ142" s="55"/>
      <c r="UDU142" s="55"/>
      <c r="UDY142" s="55"/>
      <c r="UEC142" s="55"/>
      <c r="UEG142" s="55"/>
      <c r="UEK142" s="55"/>
      <c r="UEO142" s="55"/>
      <c r="UES142" s="55"/>
      <c r="UEW142" s="55"/>
      <c r="UFA142" s="55"/>
      <c r="UFE142" s="55"/>
      <c r="UFI142" s="55"/>
      <c r="UFM142" s="55"/>
      <c r="UFQ142" s="55"/>
      <c r="UFU142" s="55"/>
      <c r="UFY142" s="55"/>
      <c r="UGC142" s="55"/>
      <c r="UGG142" s="55"/>
      <c r="UGK142" s="55"/>
      <c r="UGO142" s="55"/>
      <c r="UGS142" s="55"/>
      <c r="UGW142" s="55"/>
      <c r="UHA142" s="55"/>
      <c r="UHE142" s="55"/>
      <c r="UHI142" s="55"/>
      <c r="UHM142" s="55"/>
      <c r="UHQ142" s="55"/>
      <c r="UHU142" s="55"/>
      <c r="UHY142" s="55"/>
      <c r="UIC142" s="55"/>
      <c r="UIG142" s="55"/>
      <c r="UIK142" s="55"/>
      <c r="UIO142" s="55"/>
      <c r="UIS142" s="55"/>
      <c r="UIW142" s="55"/>
      <c r="UJA142" s="55"/>
      <c r="UJE142" s="55"/>
      <c r="UJI142" s="55"/>
      <c r="UJM142" s="55"/>
      <c r="UJQ142" s="55"/>
      <c r="UJU142" s="55"/>
      <c r="UJY142" s="55"/>
      <c r="UKC142" s="55"/>
      <c r="UKG142" s="55"/>
      <c r="UKK142" s="55"/>
      <c r="UKO142" s="55"/>
      <c r="UKS142" s="55"/>
      <c r="UKW142" s="55"/>
      <c r="ULA142" s="55"/>
      <c r="ULE142" s="55"/>
      <c r="ULI142" s="55"/>
      <c r="ULM142" s="55"/>
      <c r="ULQ142" s="55"/>
      <c r="ULU142" s="55"/>
      <c r="ULY142" s="55"/>
      <c r="UMC142" s="55"/>
      <c r="UMG142" s="55"/>
      <c r="UMK142" s="55"/>
      <c r="UMO142" s="55"/>
      <c r="UMS142" s="55"/>
      <c r="UMW142" s="55"/>
      <c r="UNA142" s="55"/>
      <c r="UNE142" s="55"/>
      <c r="UNI142" s="55"/>
      <c r="UNM142" s="55"/>
      <c r="UNQ142" s="55"/>
      <c r="UNU142" s="55"/>
      <c r="UNY142" s="55"/>
      <c r="UOC142" s="55"/>
      <c r="UOG142" s="55"/>
      <c r="UOK142" s="55"/>
      <c r="UOO142" s="55"/>
      <c r="UOS142" s="55"/>
      <c r="UOW142" s="55"/>
      <c r="UPA142" s="55"/>
      <c r="UPE142" s="55"/>
      <c r="UPI142" s="55"/>
      <c r="UPM142" s="55"/>
      <c r="UPQ142" s="55"/>
      <c r="UPU142" s="55"/>
      <c r="UPY142" s="55"/>
      <c r="UQC142" s="55"/>
      <c r="UQG142" s="55"/>
      <c r="UQK142" s="55"/>
      <c r="UQO142" s="55"/>
      <c r="UQS142" s="55"/>
      <c r="UQW142" s="55"/>
      <c r="URA142" s="55"/>
      <c r="URE142" s="55"/>
      <c r="URI142" s="55"/>
      <c r="URM142" s="55"/>
      <c r="URQ142" s="55"/>
      <c r="URU142" s="55"/>
      <c r="URY142" s="55"/>
      <c r="USC142" s="55"/>
      <c r="USG142" s="55"/>
      <c r="USK142" s="55"/>
      <c r="USO142" s="55"/>
      <c r="USS142" s="55"/>
      <c r="USW142" s="55"/>
      <c r="UTA142" s="55"/>
      <c r="UTE142" s="55"/>
      <c r="UTI142" s="55"/>
      <c r="UTM142" s="55"/>
      <c r="UTQ142" s="55"/>
      <c r="UTU142" s="55"/>
      <c r="UTY142" s="55"/>
      <c r="UUC142" s="55"/>
      <c r="UUG142" s="55"/>
      <c r="UUK142" s="55"/>
      <c r="UUO142" s="55"/>
      <c r="UUS142" s="55"/>
      <c r="UUW142" s="55"/>
      <c r="UVA142" s="55"/>
      <c r="UVE142" s="55"/>
      <c r="UVI142" s="55"/>
      <c r="UVM142" s="55"/>
      <c r="UVQ142" s="55"/>
      <c r="UVU142" s="55"/>
      <c r="UVY142" s="55"/>
      <c r="UWC142" s="55"/>
      <c r="UWG142" s="55"/>
      <c r="UWK142" s="55"/>
      <c r="UWO142" s="55"/>
      <c r="UWS142" s="55"/>
      <c r="UWW142" s="55"/>
      <c r="UXA142" s="55"/>
      <c r="UXE142" s="55"/>
      <c r="UXI142" s="55"/>
      <c r="UXM142" s="55"/>
      <c r="UXQ142" s="55"/>
      <c r="UXU142" s="55"/>
      <c r="UXY142" s="55"/>
      <c r="UYC142" s="55"/>
      <c r="UYG142" s="55"/>
      <c r="UYK142" s="55"/>
      <c r="UYO142" s="55"/>
      <c r="UYS142" s="55"/>
      <c r="UYW142" s="55"/>
      <c r="UZA142" s="55"/>
      <c r="UZE142" s="55"/>
      <c r="UZI142" s="55"/>
      <c r="UZM142" s="55"/>
      <c r="UZQ142" s="55"/>
      <c r="UZU142" s="55"/>
      <c r="UZY142" s="55"/>
      <c r="VAC142" s="55"/>
      <c r="VAG142" s="55"/>
      <c r="VAK142" s="55"/>
      <c r="VAO142" s="55"/>
      <c r="VAS142" s="55"/>
      <c r="VAW142" s="55"/>
      <c r="VBA142" s="55"/>
      <c r="VBE142" s="55"/>
      <c r="VBI142" s="55"/>
      <c r="VBM142" s="55"/>
      <c r="VBQ142" s="55"/>
      <c r="VBU142" s="55"/>
      <c r="VBY142" s="55"/>
      <c r="VCC142" s="55"/>
      <c r="VCG142" s="55"/>
      <c r="VCK142" s="55"/>
      <c r="VCO142" s="55"/>
      <c r="VCS142" s="55"/>
      <c r="VCW142" s="55"/>
      <c r="VDA142" s="55"/>
      <c r="VDE142" s="55"/>
      <c r="VDI142" s="55"/>
      <c r="VDM142" s="55"/>
      <c r="VDQ142" s="55"/>
      <c r="VDU142" s="55"/>
      <c r="VDY142" s="55"/>
      <c r="VEC142" s="55"/>
      <c r="VEG142" s="55"/>
      <c r="VEK142" s="55"/>
      <c r="VEO142" s="55"/>
      <c r="VES142" s="55"/>
      <c r="VEW142" s="55"/>
      <c r="VFA142" s="55"/>
      <c r="VFE142" s="55"/>
      <c r="VFI142" s="55"/>
      <c r="VFM142" s="55"/>
      <c r="VFQ142" s="55"/>
      <c r="VFU142" s="55"/>
      <c r="VFY142" s="55"/>
      <c r="VGC142" s="55"/>
      <c r="VGG142" s="55"/>
      <c r="VGK142" s="55"/>
      <c r="VGO142" s="55"/>
      <c r="VGS142" s="55"/>
      <c r="VGW142" s="55"/>
      <c r="VHA142" s="55"/>
      <c r="VHE142" s="55"/>
      <c r="VHI142" s="55"/>
      <c r="VHM142" s="55"/>
      <c r="VHQ142" s="55"/>
      <c r="VHU142" s="55"/>
      <c r="VHY142" s="55"/>
      <c r="VIC142" s="55"/>
      <c r="VIG142" s="55"/>
      <c r="VIK142" s="55"/>
      <c r="VIO142" s="55"/>
      <c r="VIS142" s="55"/>
      <c r="VIW142" s="55"/>
      <c r="VJA142" s="55"/>
      <c r="VJE142" s="55"/>
      <c r="VJI142" s="55"/>
      <c r="VJM142" s="55"/>
      <c r="VJQ142" s="55"/>
      <c r="VJU142" s="55"/>
      <c r="VJY142" s="55"/>
      <c r="VKC142" s="55"/>
      <c r="VKG142" s="55"/>
      <c r="VKK142" s="55"/>
      <c r="VKO142" s="55"/>
      <c r="VKS142" s="55"/>
      <c r="VKW142" s="55"/>
      <c r="VLA142" s="55"/>
      <c r="VLE142" s="55"/>
      <c r="VLI142" s="55"/>
      <c r="VLM142" s="55"/>
      <c r="VLQ142" s="55"/>
      <c r="VLU142" s="55"/>
      <c r="VLY142" s="55"/>
      <c r="VMC142" s="55"/>
      <c r="VMG142" s="55"/>
      <c r="VMK142" s="55"/>
      <c r="VMO142" s="55"/>
      <c r="VMS142" s="55"/>
      <c r="VMW142" s="55"/>
      <c r="VNA142" s="55"/>
      <c r="VNE142" s="55"/>
      <c r="VNI142" s="55"/>
      <c r="VNM142" s="55"/>
      <c r="VNQ142" s="55"/>
      <c r="VNU142" s="55"/>
      <c r="VNY142" s="55"/>
      <c r="VOC142" s="55"/>
      <c r="VOG142" s="55"/>
      <c r="VOK142" s="55"/>
      <c r="VOO142" s="55"/>
      <c r="VOS142" s="55"/>
      <c r="VOW142" s="55"/>
      <c r="VPA142" s="55"/>
      <c r="VPE142" s="55"/>
      <c r="VPI142" s="55"/>
      <c r="VPM142" s="55"/>
      <c r="VPQ142" s="55"/>
      <c r="VPU142" s="55"/>
      <c r="VPY142" s="55"/>
      <c r="VQC142" s="55"/>
      <c r="VQG142" s="55"/>
      <c r="VQK142" s="55"/>
      <c r="VQO142" s="55"/>
      <c r="VQS142" s="55"/>
      <c r="VQW142" s="55"/>
      <c r="VRA142" s="55"/>
      <c r="VRE142" s="55"/>
      <c r="VRI142" s="55"/>
      <c r="VRM142" s="55"/>
      <c r="VRQ142" s="55"/>
      <c r="VRU142" s="55"/>
      <c r="VRY142" s="55"/>
      <c r="VSC142" s="55"/>
      <c r="VSG142" s="55"/>
      <c r="VSK142" s="55"/>
      <c r="VSO142" s="55"/>
      <c r="VSS142" s="55"/>
      <c r="VSW142" s="55"/>
      <c r="VTA142" s="55"/>
      <c r="VTE142" s="55"/>
      <c r="VTI142" s="55"/>
      <c r="VTM142" s="55"/>
      <c r="VTQ142" s="55"/>
      <c r="VTU142" s="55"/>
      <c r="VTY142" s="55"/>
      <c r="VUC142" s="55"/>
      <c r="VUG142" s="55"/>
      <c r="VUK142" s="55"/>
      <c r="VUO142" s="55"/>
      <c r="VUS142" s="55"/>
      <c r="VUW142" s="55"/>
      <c r="VVA142" s="55"/>
      <c r="VVE142" s="55"/>
      <c r="VVI142" s="55"/>
      <c r="VVM142" s="55"/>
      <c r="VVQ142" s="55"/>
      <c r="VVU142" s="55"/>
      <c r="VVY142" s="55"/>
      <c r="VWC142" s="55"/>
      <c r="VWG142" s="55"/>
      <c r="VWK142" s="55"/>
      <c r="VWO142" s="55"/>
      <c r="VWS142" s="55"/>
      <c r="VWW142" s="55"/>
      <c r="VXA142" s="55"/>
      <c r="VXE142" s="55"/>
      <c r="VXI142" s="55"/>
      <c r="VXM142" s="55"/>
      <c r="VXQ142" s="55"/>
      <c r="VXU142" s="55"/>
      <c r="VXY142" s="55"/>
      <c r="VYC142" s="55"/>
      <c r="VYG142" s="55"/>
      <c r="VYK142" s="55"/>
      <c r="VYO142" s="55"/>
      <c r="VYS142" s="55"/>
      <c r="VYW142" s="55"/>
      <c r="VZA142" s="55"/>
      <c r="VZE142" s="55"/>
      <c r="VZI142" s="55"/>
      <c r="VZM142" s="55"/>
      <c r="VZQ142" s="55"/>
      <c r="VZU142" s="55"/>
      <c r="VZY142" s="55"/>
      <c r="WAC142" s="55"/>
      <c r="WAG142" s="55"/>
      <c r="WAK142" s="55"/>
      <c r="WAO142" s="55"/>
      <c r="WAS142" s="55"/>
      <c r="WAW142" s="55"/>
      <c r="WBA142" s="55"/>
      <c r="WBE142" s="55"/>
      <c r="WBI142" s="55"/>
      <c r="WBM142" s="55"/>
      <c r="WBQ142" s="55"/>
      <c r="WBU142" s="55"/>
      <c r="WBY142" s="55"/>
      <c r="WCC142" s="55"/>
      <c r="WCG142" s="55"/>
      <c r="WCK142" s="55"/>
      <c r="WCO142" s="55"/>
      <c r="WCS142" s="55"/>
      <c r="WCW142" s="55"/>
      <c r="WDA142" s="55"/>
      <c r="WDE142" s="55"/>
      <c r="WDI142" s="55"/>
      <c r="WDM142" s="55"/>
      <c r="WDQ142" s="55"/>
      <c r="WDU142" s="55"/>
      <c r="WDY142" s="55"/>
      <c r="WEC142" s="55"/>
      <c r="WEG142" s="55"/>
      <c r="WEK142" s="55"/>
      <c r="WEO142" s="55"/>
      <c r="WES142" s="55"/>
      <c r="WEW142" s="55"/>
      <c r="WFA142" s="55"/>
      <c r="WFE142" s="55"/>
      <c r="WFI142" s="55"/>
      <c r="WFM142" s="55"/>
      <c r="WFQ142" s="55"/>
      <c r="WFU142" s="55"/>
      <c r="WFY142" s="55"/>
      <c r="WGC142" s="55"/>
      <c r="WGG142" s="55"/>
      <c r="WGK142" s="55"/>
      <c r="WGO142" s="55"/>
      <c r="WGS142" s="55"/>
      <c r="WGW142" s="55"/>
      <c r="WHA142" s="55"/>
      <c r="WHE142" s="55"/>
      <c r="WHI142" s="55"/>
      <c r="WHM142" s="55"/>
      <c r="WHQ142" s="55"/>
      <c r="WHU142" s="55"/>
      <c r="WHY142" s="55"/>
      <c r="WIC142" s="55"/>
      <c r="WIG142" s="55"/>
      <c r="WIK142" s="55"/>
      <c r="WIO142" s="55"/>
      <c r="WIS142" s="55"/>
      <c r="WIW142" s="55"/>
      <c r="WJA142" s="55"/>
      <c r="WJE142" s="55"/>
      <c r="WJI142" s="55"/>
      <c r="WJM142" s="55"/>
      <c r="WJQ142" s="55"/>
      <c r="WJU142" s="55"/>
      <c r="WJY142" s="55"/>
      <c r="WKC142" s="55"/>
      <c r="WKG142" s="55"/>
      <c r="WKK142" s="55"/>
      <c r="WKO142" s="55"/>
      <c r="WKS142" s="55"/>
      <c r="WKW142" s="55"/>
      <c r="WLA142" s="55"/>
      <c r="WLE142" s="55"/>
      <c r="WLI142" s="55"/>
      <c r="WLM142" s="55"/>
      <c r="WLQ142" s="55"/>
      <c r="WLU142" s="55"/>
      <c r="WLY142" s="55"/>
      <c r="WMC142" s="55"/>
      <c r="WMG142" s="55"/>
      <c r="WMK142" s="55"/>
      <c r="WMO142" s="55"/>
      <c r="WMS142" s="55"/>
      <c r="WMW142" s="55"/>
      <c r="WNA142" s="55"/>
      <c r="WNE142" s="55"/>
      <c r="WNI142" s="55"/>
      <c r="WNM142" s="55"/>
      <c r="WNQ142" s="55"/>
      <c r="WNU142" s="55"/>
      <c r="WNY142" s="55"/>
      <c r="WOC142" s="55"/>
      <c r="WOG142" s="55"/>
      <c r="WOK142" s="55"/>
      <c r="WOO142" s="55"/>
      <c r="WOS142" s="55"/>
      <c r="WOW142" s="55"/>
      <c r="WPA142" s="55"/>
      <c r="WPE142" s="55"/>
      <c r="WPI142" s="55"/>
      <c r="WPM142" s="55"/>
      <c r="WPQ142" s="55"/>
      <c r="WPU142" s="55"/>
      <c r="WPY142" s="55"/>
      <c r="WQC142" s="55"/>
      <c r="WQG142" s="55"/>
      <c r="WQK142" s="55"/>
      <c r="WQO142" s="55"/>
      <c r="WQS142" s="55"/>
      <c r="WQW142" s="55"/>
      <c r="WRA142" s="55"/>
      <c r="WRE142" s="55"/>
      <c r="WRI142" s="55"/>
      <c r="WRM142" s="55"/>
      <c r="WRQ142" s="55"/>
      <c r="WRU142" s="55"/>
      <c r="WRY142" s="55"/>
      <c r="WSC142" s="55"/>
      <c r="WSG142" s="55"/>
      <c r="WSK142" s="55"/>
      <c r="WSO142" s="55"/>
      <c r="WSS142" s="55"/>
      <c r="WSW142" s="55"/>
      <c r="WTA142" s="55"/>
      <c r="WTE142" s="55"/>
      <c r="WTI142" s="55"/>
      <c r="WTM142" s="55"/>
      <c r="WTQ142" s="55"/>
      <c r="WTU142" s="55"/>
      <c r="WTY142" s="55"/>
      <c r="WUC142" s="55"/>
      <c r="WUG142" s="55"/>
      <c r="WUK142" s="55"/>
      <c r="WUO142" s="55"/>
      <c r="WUS142" s="55"/>
      <c r="WUW142" s="55"/>
      <c r="WVA142" s="55"/>
      <c r="WVE142" s="55"/>
      <c r="WVI142" s="55"/>
      <c r="WVM142" s="55"/>
      <c r="WVQ142" s="55"/>
      <c r="WVU142" s="55"/>
      <c r="WVY142" s="55"/>
      <c r="WWC142" s="55"/>
      <c r="WWG142" s="55"/>
      <c r="WWK142" s="55"/>
      <c r="WWO142" s="55"/>
      <c r="WWS142" s="55"/>
      <c r="WWW142" s="55"/>
      <c r="WXA142" s="55"/>
      <c r="WXE142" s="55"/>
      <c r="WXI142" s="55"/>
      <c r="WXM142" s="55"/>
      <c r="WXQ142" s="55"/>
      <c r="WXU142" s="55"/>
      <c r="WXY142" s="55"/>
      <c r="WYC142" s="55"/>
      <c r="WYG142" s="55"/>
      <c r="WYK142" s="55"/>
      <c r="WYO142" s="55"/>
      <c r="WYS142" s="55"/>
      <c r="WYW142" s="55"/>
      <c r="WZA142" s="55"/>
      <c r="WZE142" s="55"/>
      <c r="WZI142" s="55"/>
      <c r="WZM142" s="55"/>
      <c r="WZQ142" s="55"/>
      <c r="WZU142" s="55"/>
      <c r="WZY142" s="55"/>
      <c r="XAC142" s="55"/>
      <c r="XAG142" s="55"/>
      <c r="XAK142" s="55"/>
      <c r="XAO142" s="55"/>
      <c r="XAS142" s="55"/>
      <c r="XAW142" s="55"/>
      <c r="XBA142" s="55"/>
      <c r="XBE142" s="55"/>
      <c r="XBI142" s="55"/>
      <c r="XBM142" s="55"/>
      <c r="XBQ142" s="55"/>
      <c r="XBU142" s="55"/>
      <c r="XBY142" s="55"/>
      <c r="XCC142" s="55"/>
      <c r="XCG142" s="55"/>
      <c r="XCK142" s="55"/>
      <c r="XCO142" s="55"/>
      <c r="XCS142" s="55"/>
      <c r="XCW142" s="55"/>
      <c r="XDA142" s="55"/>
      <c r="XDE142" s="55"/>
      <c r="XDI142" s="55"/>
      <c r="XDM142" s="55"/>
      <c r="XDQ142" s="55"/>
      <c r="XDU142" s="55"/>
      <c r="XDY142" s="55"/>
      <c r="XEC142" s="55"/>
      <c r="XEG142" s="55"/>
      <c r="XEK142" s="55"/>
      <c r="XEO142" s="55"/>
      <c r="XES142" s="55"/>
      <c r="XEW142" s="55"/>
      <c r="XFA142" s="55"/>
    </row>
    <row r="143" spans="1:16384" x14ac:dyDescent="0.25">
      <c r="A143" s="15" t="s">
        <v>230</v>
      </c>
      <c r="B143" s="16" t="s">
        <v>231</v>
      </c>
      <c r="C143" s="16"/>
      <c r="D143" s="16"/>
      <c r="E143" s="37">
        <f>-7500.01+'[1]Estado resultado mes julio'!E126</f>
        <v>-207500.02000000002</v>
      </c>
      <c r="F143" s="38"/>
      <c r="G143" s="28"/>
      <c r="I143" s="2">
        <v>-2439635.1700000004</v>
      </c>
    </row>
    <row r="144" spans="1:16384" ht="15" customHeight="1" x14ac:dyDescent="0.25">
      <c r="A144" s="13" t="s">
        <v>232</v>
      </c>
      <c r="B144" s="25" t="s">
        <v>233</v>
      </c>
      <c r="C144" s="25"/>
      <c r="D144" s="25"/>
      <c r="E144" s="39">
        <f>+E145</f>
        <v>-89274.75</v>
      </c>
      <c r="F144" s="38"/>
      <c r="G144" s="28"/>
    </row>
    <row r="145" spans="1:12" x14ac:dyDescent="0.25">
      <c r="A145" s="15" t="s">
        <v>234</v>
      </c>
      <c r="B145" s="16" t="s">
        <v>235</v>
      </c>
      <c r="C145" s="16"/>
      <c r="D145" s="16"/>
      <c r="E145" s="37">
        <v>-89274.75</v>
      </c>
      <c r="F145" s="38"/>
      <c r="G145" s="28"/>
    </row>
    <row r="146" spans="1:12" x14ac:dyDescent="0.25">
      <c r="A146" s="13" t="s">
        <v>236</v>
      </c>
      <c r="B146" s="11" t="s">
        <v>237</v>
      </c>
      <c r="C146" s="11"/>
      <c r="D146" s="11"/>
      <c r="E146" s="39">
        <f>SUM(E147:E151)</f>
        <v>-1677531.6400000001</v>
      </c>
      <c r="F146" s="38"/>
      <c r="G146" s="28"/>
      <c r="I146" s="2">
        <v>-193935.84</v>
      </c>
    </row>
    <row r="147" spans="1:12" x14ac:dyDescent="0.25">
      <c r="A147" s="15" t="s">
        <v>238</v>
      </c>
      <c r="B147" s="16" t="s">
        <v>239</v>
      </c>
      <c r="C147" s="16"/>
      <c r="D147" s="16"/>
      <c r="E147" s="37">
        <f>-315347.19+'[1]Estado resultado mes julio'!E130</f>
        <v>-377257.52</v>
      </c>
      <c r="F147" s="38"/>
      <c r="G147" s="28"/>
      <c r="I147" s="2">
        <v>-1197437.69</v>
      </c>
    </row>
    <row r="148" spans="1:12" x14ac:dyDescent="0.25">
      <c r="A148" s="15" t="s">
        <v>240</v>
      </c>
      <c r="B148" s="16" t="s">
        <v>241</v>
      </c>
      <c r="C148" s="16"/>
      <c r="D148" s="16"/>
      <c r="E148" s="58">
        <f>-852194.93+'[1]Estado resultado mes julio'!E131</f>
        <v>-960503.6100000001</v>
      </c>
      <c r="F148" s="38"/>
      <c r="G148" s="28"/>
      <c r="I148" s="2">
        <v>-4366.82</v>
      </c>
    </row>
    <row r="149" spans="1:12" x14ac:dyDescent="0.25">
      <c r="A149" s="15" t="s">
        <v>242</v>
      </c>
      <c r="B149" s="16" t="s">
        <v>243</v>
      </c>
      <c r="C149" s="16"/>
      <c r="D149" s="16"/>
      <c r="E149" s="59">
        <f>-7417.27+'[1]Estado resultado mes julio'!E132</f>
        <v>-9808.98</v>
      </c>
      <c r="F149" s="38"/>
      <c r="G149" s="28"/>
      <c r="I149" s="2">
        <v>-3437.95</v>
      </c>
    </row>
    <row r="150" spans="1:12" x14ac:dyDescent="0.25">
      <c r="A150" s="15" t="s">
        <v>244</v>
      </c>
      <c r="B150" s="16" t="s">
        <v>245</v>
      </c>
      <c r="C150" s="16"/>
      <c r="D150" s="16"/>
      <c r="E150" s="59">
        <f>-327423.97+'[1]Estado resultado mes julio'!E133</f>
        <v>-327596.51999999996</v>
      </c>
      <c r="F150" s="38"/>
      <c r="G150" s="28"/>
      <c r="I150" s="2">
        <v>-186885.29</v>
      </c>
      <c r="L150" s="2"/>
    </row>
    <row r="151" spans="1:12" x14ac:dyDescent="0.25">
      <c r="A151" s="15" t="s">
        <v>246</v>
      </c>
      <c r="B151" s="49" t="s">
        <v>247</v>
      </c>
      <c r="C151" s="49"/>
      <c r="D151" s="49"/>
      <c r="E151" s="37">
        <v>-2365.0100000000002</v>
      </c>
      <c r="F151" s="38"/>
      <c r="G151" s="28"/>
      <c r="L151" s="2"/>
    </row>
    <row r="152" spans="1:12" ht="15" customHeight="1" x14ac:dyDescent="0.25">
      <c r="A152" s="15"/>
      <c r="B152" s="49"/>
      <c r="C152" s="49"/>
      <c r="D152" s="49"/>
      <c r="E152" s="37"/>
      <c r="F152" s="38"/>
      <c r="G152" s="28"/>
      <c r="I152" s="2">
        <v>-184.32</v>
      </c>
      <c r="L152" s="2"/>
    </row>
    <row r="153" spans="1:12" ht="15" customHeight="1" x14ac:dyDescent="0.25">
      <c r="A153" s="15"/>
      <c r="B153" s="49"/>
      <c r="C153" s="49"/>
      <c r="D153" s="49"/>
      <c r="E153" s="37"/>
      <c r="F153" s="38"/>
      <c r="G153" s="28"/>
      <c r="I153" s="2">
        <v>-1799.3799999999999</v>
      </c>
      <c r="L153" s="2"/>
    </row>
    <row r="154" spans="1:12" ht="15" customHeight="1" x14ac:dyDescent="0.25">
      <c r="A154" s="15"/>
      <c r="B154" s="49"/>
      <c r="C154" s="49"/>
      <c r="D154" s="49"/>
      <c r="E154" s="37"/>
      <c r="F154" s="38"/>
      <c r="G154" s="28"/>
      <c r="I154" s="2">
        <v>-611626.30000000005</v>
      </c>
      <c r="L154" s="2"/>
    </row>
    <row r="155" spans="1:12" ht="15" customHeight="1" x14ac:dyDescent="0.25">
      <c r="A155" s="15"/>
      <c r="B155" s="49"/>
      <c r="C155" s="49"/>
      <c r="D155" s="49"/>
      <c r="E155" s="37"/>
      <c r="F155" s="38"/>
      <c r="G155" s="28"/>
      <c r="I155" s="2">
        <v>-128266.29</v>
      </c>
      <c r="L155" s="2"/>
    </row>
    <row r="156" spans="1:12" x14ac:dyDescent="0.25">
      <c r="A156" s="15"/>
      <c r="B156" s="49"/>
      <c r="C156" s="49"/>
      <c r="D156" s="49"/>
      <c r="E156" s="37"/>
      <c r="F156" s="38"/>
      <c r="G156" s="28"/>
      <c r="I156" s="2">
        <v>-3135.57</v>
      </c>
      <c r="L156" s="2"/>
    </row>
    <row r="157" spans="1:12" x14ac:dyDescent="0.25">
      <c r="A157" s="13" t="s">
        <v>248</v>
      </c>
      <c r="B157" s="11" t="s">
        <v>249</v>
      </c>
      <c r="C157" s="11"/>
      <c r="D157" s="11"/>
      <c r="E157" s="39">
        <f>+E158</f>
        <v>-6752645.8099999987</v>
      </c>
      <c r="F157" s="38"/>
      <c r="G157" s="28"/>
      <c r="I157" s="2">
        <v>-75243.37</v>
      </c>
      <c r="L157" s="2"/>
    </row>
    <row r="158" spans="1:12" ht="27.75" customHeight="1" x14ac:dyDescent="0.25">
      <c r="A158" s="13" t="s">
        <v>250</v>
      </c>
      <c r="B158" s="25" t="s">
        <v>251</v>
      </c>
      <c r="C158" s="25"/>
      <c r="D158" s="25"/>
      <c r="E158" s="37">
        <f>+E159+E176</f>
        <v>-6752645.8099999987</v>
      </c>
      <c r="F158" s="38"/>
      <c r="G158" s="28"/>
      <c r="I158" s="2">
        <v>-24747.7</v>
      </c>
      <c r="L158" s="2"/>
    </row>
    <row r="159" spans="1:12" ht="15.75" customHeight="1" x14ac:dyDescent="0.25">
      <c r="A159" s="13" t="s">
        <v>252</v>
      </c>
      <c r="B159" s="25" t="s">
        <v>253</v>
      </c>
      <c r="C159" s="25"/>
      <c r="D159" s="25"/>
      <c r="E159" s="39">
        <f>SUM(E160:E175)</f>
        <v>-5617651.8599999985</v>
      </c>
      <c r="F159" s="38"/>
      <c r="G159" s="60"/>
      <c r="H159" s="9"/>
      <c r="I159" s="2">
        <v>-1233.1200000000001</v>
      </c>
      <c r="L159" s="2"/>
    </row>
    <row r="160" spans="1:12" x14ac:dyDescent="0.25">
      <c r="A160" s="15" t="s">
        <v>254</v>
      </c>
      <c r="B160" s="16" t="s">
        <v>255</v>
      </c>
      <c r="C160" s="16"/>
      <c r="D160" s="16"/>
      <c r="E160" s="37">
        <f>-387871.68+'[1]Estado resultado mes julio'!E139</f>
        <v>-452516.95999999996</v>
      </c>
      <c r="F160" s="38"/>
      <c r="G160" s="60"/>
      <c r="I160" s="2">
        <v>-2943.4399999999996</v>
      </c>
      <c r="L160" s="2"/>
    </row>
    <row r="161" spans="1:12" ht="15.75" x14ac:dyDescent="0.25">
      <c r="A161" s="15" t="s">
        <v>256</v>
      </c>
      <c r="B161" s="16" t="s">
        <v>257</v>
      </c>
      <c r="C161" s="16"/>
      <c r="D161" s="16"/>
      <c r="E161" s="37">
        <f>-2394875.38+'[1]Estado resultado mes julio'!E140</f>
        <v>-2794021.28</v>
      </c>
      <c r="F161" s="56"/>
      <c r="G161" s="56"/>
      <c r="H161" s="56"/>
      <c r="I161" s="2">
        <v>-1389.89</v>
      </c>
      <c r="L161" s="2"/>
    </row>
    <row r="162" spans="1:12" ht="15.75" x14ac:dyDescent="0.25">
      <c r="A162" s="15" t="s">
        <v>258</v>
      </c>
      <c r="B162" s="56" t="s">
        <v>259</v>
      </c>
      <c r="C162" s="56"/>
      <c r="D162" s="56"/>
      <c r="E162" s="37">
        <f>-9168.64+'[1]Estado resultado mes julio'!E141</f>
        <v>-10769.25</v>
      </c>
      <c r="F162" s="57"/>
      <c r="G162" s="57"/>
      <c r="H162" s="57"/>
      <c r="I162" s="2">
        <v>-3002.2</v>
      </c>
      <c r="K162" s="2"/>
      <c r="L162" s="2"/>
    </row>
    <row r="163" spans="1:12" ht="15.75" customHeight="1" x14ac:dyDescent="0.25">
      <c r="A163" s="15" t="s">
        <v>260</v>
      </c>
      <c r="B163" s="61" t="s">
        <v>261</v>
      </c>
      <c r="C163" s="61"/>
      <c r="D163" s="61"/>
      <c r="E163" s="37">
        <f>-6875.89+'[1]Estado resultado mes julio'!E142</f>
        <v>-8021.88</v>
      </c>
      <c r="F163" s="38"/>
      <c r="G163" s="60"/>
      <c r="I163" s="2">
        <v>-486425.98</v>
      </c>
      <c r="K163" s="2"/>
      <c r="L163" s="2"/>
    </row>
    <row r="164" spans="1:12" x14ac:dyDescent="0.25">
      <c r="A164" s="15" t="s">
        <v>262</v>
      </c>
      <c r="B164" s="16" t="s">
        <v>263</v>
      </c>
      <c r="C164" s="16"/>
      <c r="D164" s="16"/>
      <c r="E164" s="37">
        <f>-373420.71+'[1]Estado resultado mes julio'!E143</f>
        <v>-435032.03</v>
      </c>
      <c r="F164" s="38"/>
      <c r="G164" s="60"/>
      <c r="I164" s="2">
        <v>-486425.98</v>
      </c>
      <c r="L164" s="2"/>
    </row>
    <row r="165" spans="1:12" x14ac:dyDescent="0.25">
      <c r="A165" s="15" t="s">
        <v>264</v>
      </c>
      <c r="B165" s="49" t="s">
        <v>265</v>
      </c>
      <c r="C165" s="49"/>
      <c r="D165" s="49"/>
      <c r="E165" s="37">
        <f>-368.64+'[1]Estado resultado mes julio'!E144</f>
        <v>-430.08</v>
      </c>
      <c r="F165" s="38"/>
      <c r="G165" s="60"/>
      <c r="I165" s="2">
        <v>0</v>
      </c>
      <c r="L165" s="2"/>
    </row>
    <row r="166" spans="1:12" ht="15" customHeight="1" x14ac:dyDescent="0.25">
      <c r="A166" s="15" t="s">
        <v>266</v>
      </c>
      <c r="B166" s="49" t="s">
        <v>267</v>
      </c>
      <c r="C166" s="49"/>
      <c r="D166" s="49"/>
      <c r="E166" s="37">
        <v>-2998.96</v>
      </c>
      <c r="F166" s="38"/>
      <c r="G166" s="60"/>
      <c r="I166" s="2">
        <v>0</v>
      </c>
      <c r="L166" s="2"/>
    </row>
    <row r="167" spans="1:12" ht="15" customHeight="1" x14ac:dyDescent="0.25">
      <c r="A167" s="15" t="s">
        <v>268</v>
      </c>
      <c r="B167" s="16" t="s">
        <v>269</v>
      </c>
      <c r="C167" s="16"/>
      <c r="D167" s="16"/>
      <c r="E167" s="37">
        <f>-1168320.68+'[1]Estado resultado mes julio'!E146</f>
        <v>-1349919.42</v>
      </c>
      <c r="F167" s="38"/>
      <c r="G167" s="60"/>
      <c r="L167" s="2"/>
    </row>
    <row r="168" spans="1:12" ht="15" customHeight="1" x14ac:dyDescent="0.25">
      <c r="A168" s="15" t="s">
        <v>270</v>
      </c>
      <c r="B168" s="49" t="s">
        <v>271</v>
      </c>
      <c r="C168" s="49"/>
      <c r="D168" s="49"/>
      <c r="E168" s="37">
        <f>-260169.05+'[1]Estado resultado mes julio'!E147</f>
        <v>-304978.45999999996</v>
      </c>
      <c r="F168" s="38"/>
      <c r="G168" s="60"/>
      <c r="I168" s="2">
        <v>0</v>
      </c>
      <c r="L168" s="2"/>
    </row>
    <row r="169" spans="1:12" ht="15" customHeight="1" x14ac:dyDescent="0.25">
      <c r="A169" s="15" t="s">
        <v>272</v>
      </c>
      <c r="B169" s="49" t="s">
        <v>273</v>
      </c>
      <c r="C169" s="49"/>
      <c r="D169" s="49"/>
      <c r="E169" s="37">
        <f>-6271.14+'[1]Estado resultado mes julio'!E148</f>
        <v>-7316.34</v>
      </c>
      <c r="F169" s="38"/>
      <c r="G169" s="60"/>
      <c r="I169" s="2">
        <v>0</v>
      </c>
      <c r="L169" s="2"/>
    </row>
    <row r="170" spans="1:12" ht="15" customHeight="1" x14ac:dyDescent="0.25">
      <c r="A170" s="15" t="s">
        <v>274</v>
      </c>
      <c r="B170" s="49" t="s">
        <v>275</v>
      </c>
      <c r="C170" s="49"/>
      <c r="D170" s="49"/>
      <c r="E170" s="37">
        <f>-150458.22+'[1]Estado resultado mes julio'!E149</f>
        <v>-175529.84</v>
      </c>
      <c r="F170" s="38"/>
      <c r="G170" s="60"/>
      <c r="I170" s="2">
        <v>0</v>
      </c>
      <c r="L170" s="2"/>
    </row>
    <row r="171" spans="1:12" x14ac:dyDescent="0.25">
      <c r="A171" s="15" t="s">
        <v>276</v>
      </c>
      <c r="B171" s="49" t="s">
        <v>277</v>
      </c>
      <c r="C171" s="49"/>
      <c r="D171" s="49"/>
      <c r="E171" s="37">
        <f>-49495.39+'[1]Estado resultado mes julio'!E150</f>
        <v>-57744.619999999995</v>
      </c>
      <c r="F171" s="38"/>
      <c r="G171" s="60"/>
      <c r="I171" s="2">
        <v>0</v>
      </c>
    </row>
    <row r="172" spans="1:12" ht="15" customHeight="1" x14ac:dyDescent="0.25">
      <c r="A172" s="15" t="s">
        <v>278</v>
      </c>
      <c r="B172" s="24" t="s">
        <v>279</v>
      </c>
      <c r="C172" s="24"/>
      <c r="D172" s="24"/>
      <c r="E172" s="37">
        <f>-2466.26+'[1]Estado resultado mes julio'!E151</f>
        <v>-2877.3</v>
      </c>
      <c r="F172" s="38"/>
      <c r="G172" s="60"/>
      <c r="I172" s="2">
        <v>0</v>
      </c>
    </row>
    <row r="173" spans="1:12" ht="15" customHeight="1" x14ac:dyDescent="0.25">
      <c r="A173" s="15" t="s">
        <v>280</v>
      </c>
      <c r="B173" s="24" t="s">
        <v>281</v>
      </c>
      <c r="C173" s="24"/>
      <c r="D173" s="24"/>
      <c r="E173" s="37">
        <f>-6172.37+'[1]Estado resultado mes julio'!E152</f>
        <v>-7248.68</v>
      </c>
      <c r="F173" s="38"/>
      <c r="G173" s="60"/>
      <c r="I173" s="2">
        <v>0</v>
      </c>
    </row>
    <row r="174" spans="1:12" ht="15" customHeight="1" x14ac:dyDescent="0.25">
      <c r="A174" s="15" t="s">
        <v>282</v>
      </c>
      <c r="B174" s="24" t="s">
        <v>283</v>
      </c>
      <c r="C174" s="24"/>
      <c r="D174" s="24"/>
      <c r="E174" s="37">
        <f>-2779.79+'[1]Estado resultado mes julio'!E153</f>
        <v>-3243.09</v>
      </c>
      <c r="F174" s="62"/>
      <c r="G174" s="60"/>
    </row>
    <row r="175" spans="1:12" x14ac:dyDescent="0.25">
      <c r="A175" s="15" t="s">
        <v>284</v>
      </c>
      <c r="B175" s="16" t="s">
        <v>285</v>
      </c>
      <c r="C175" s="16"/>
      <c r="D175" s="16"/>
      <c r="E175" s="37">
        <f>-5003.67+'[1]Estado resultado mes julio'!E154</f>
        <v>-5003.67</v>
      </c>
      <c r="F175" s="62"/>
      <c r="G175" s="60"/>
      <c r="I175" s="2">
        <v>-4</v>
      </c>
    </row>
    <row r="176" spans="1:12" ht="15" customHeight="1" x14ac:dyDescent="0.25">
      <c r="A176" s="13" t="s">
        <v>286</v>
      </c>
      <c r="B176" s="11" t="s">
        <v>287</v>
      </c>
      <c r="C176" s="11"/>
      <c r="D176" s="11"/>
      <c r="E176" s="39">
        <f>SUM(E177:E179)</f>
        <v>-1134993.95</v>
      </c>
      <c r="F176" s="62"/>
      <c r="G176" s="60"/>
      <c r="I176" s="2">
        <v>-4</v>
      </c>
    </row>
    <row r="177" spans="1:9" x14ac:dyDescent="0.25">
      <c r="A177" s="15" t="s">
        <v>288</v>
      </c>
      <c r="B177" s="49" t="s">
        <v>289</v>
      </c>
      <c r="C177" s="63"/>
      <c r="D177" s="64"/>
      <c r="E177" s="37">
        <f>-972851.96+'[1]Estado resultado mes julio'!E156</f>
        <v>-1134993.95</v>
      </c>
      <c r="F177" s="62"/>
      <c r="G177" s="60"/>
    </row>
    <row r="178" spans="1:9" ht="15" hidden="1" customHeight="1" x14ac:dyDescent="0.25">
      <c r="A178" s="15" t="s">
        <v>290</v>
      </c>
      <c r="B178" s="49" t="s">
        <v>291</v>
      </c>
      <c r="C178" s="63"/>
      <c r="D178" s="64"/>
      <c r="E178" s="37"/>
      <c r="F178" s="62"/>
      <c r="G178" s="60"/>
    </row>
    <row r="179" spans="1:9" ht="15" hidden="1" customHeight="1" x14ac:dyDescent="0.25">
      <c r="A179" s="15" t="s">
        <v>292</v>
      </c>
      <c r="B179" s="49" t="s">
        <v>293</v>
      </c>
      <c r="C179" s="63"/>
      <c r="D179" s="64"/>
      <c r="E179" s="37">
        <v>0</v>
      </c>
      <c r="F179" s="62"/>
      <c r="G179" s="60"/>
      <c r="I179" s="2">
        <v>-20000</v>
      </c>
    </row>
    <row r="180" spans="1:9" ht="15" hidden="1" customHeight="1" x14ac:dyDescent="0.25">
      <c r="A180" s="15"/>
      <c r="B180" s="49"/>
      <c r="C180" s="63"/>
      <c r="D180" s="64"/>
      <c r="E180" s="65"/>
      <c r="F180" s="62"/>
      <c r="G180" s="60"/>
      <c r="I180" s="2">
        <v>-20000</v>
      </c>
    </row>
    <row r="181" spans="1:9" ht="15" hidden="1" customHeight="1" x14ac:dyDescent="0.25">
      <c r="A181" s="13" t="s">
        <v>294</v>
      </c>
      <c r="B181" s="11" t="s">
        <v>295</v>
      </c>
      <c r="C181" s="11"/>
      <c r="D181" s="11"/>
      <c r="E181" s="39">
        <f>+E182</f>
        <v>0</v>
      </c>
      <c r="F181" s="39"/>
      <c r="G181" s="60"/>
    </row>
    <row r="182" spans="1:9" s="53" customFormat="1" ht="15" hidden="1" customHeight="1" x14ac:dyDescent="0.25">
      <c r="A182" s="13" t="s">
        <v>296</v>
      </c>
      <c r="B182" s="25" t="s">
        <v>297</v>
      </c>
      <c r="C182" s="25"/>
      <c r="D182" s="25"/>
      <c r="E182" s="37">
        <f>SUM(E183:E186)</f>
        <v>0</v>
      </c>
      <c r="F182" s="62"/>
      <c r="G182" s="60"/>
      <c r="H182"/>
      <c r="I182" s="54">
        <v>-4130.6000000000004</v>
      </c>
    </row>
    <row r="183" spans="1:9" x14ac:dyDescent="0.25">
      <c r="A183" s="15" t="s">
        <v>298</v>
      </c>
      <c r="B183" s="16" t="s">
        <v>299</v>
      </c>
      <c r="C183" s="16"/>
      <c r="D183" s="16"/>
      <c r="E183" s="37">
        <f>+'[3]Estado resultado mes MARZO'!E145</f>
        <v>0</v>
      </c>
      <c r="F183" s="39"/>
      <c r="G183" s="60"/>
      <c r="I183" s="2">
        <v>-4130.6000000000004</v>
      </c>
    </row>
    <row r="184" spans="1:9" x14ac:dyDescent="0.25">
      <c r="A184" s="15" t="s">
        <v>300</v>
      </c>
      <c r="B184" s="16" t="s">
        <v>301</v>
      </c>
      <c r="C184" s="16"/>
      <c r="D184" s="16"/>
      <c r="E184" s="37">
        <f>+'[3]Estado resultado mes MARZO'!E146</f>
        <v>0</v>
      </c>
      <c r="F184" s="62"/>
      <c r="G184" s="60"/>
      <c r="I184" s="2">
        <v>-4130.6000000000004</v>
      </c>
    </row>
    <row r="185" spans="1:9" x14ac:dyDescent="0.25">
      <c r="A185" s="15" t="s">
        <v>302</v>
      </c>
      <c r="B185" s="49" t="s">
        <v>303</v>
      </c>
      <c r="C185" s="63"/>
      <c r="D185" s="64"/>
      <c r="E185" s="37">
        <f>+'[3]Estado resultado mes MARZO'!E147</f>
        <v>0</v>
      </c>
      <c r="F185" s="62"/>
      <c r="G185" s="60"/>
      <c r="H185" s="66"/>
    </row>
    <row r="186" spans="1:9" x14ac:dyDescent="0.25">
      <c r="A186" s="15" t="s">
        <v>304</v>
      </c>
      <c r="B186" s="67" t="s">
        <v>305</v>
      </c>
      <c r="C186" s="63"/>
      <c r="D186" s="64"/>
      <c r="E186" s="37">
        <f>+'[3]Estado resultado mes MARZO'!E148</f>
        <v>0</v>
      </c>
      <c r="F186" s="62"/>
      <c r="G186" s="60"/>
      <c r="H186" s="66"/>
    </row>
    <row r="187" spans="1:9" x14ac:dyDescent="0.25">
      <c r="A187" s="15"/>
      <c r="B187" s="67"/>
      <c r="C187" s="63"/>
      <c r="D187" s="64"/>
      <c r="E187" s="37"/>
      <c r="F187" s="62"/>
      <c r="G187" s="60"/>
      <c r="H187" s="66"/>
    </row>
    <row r="188" spans="1:9" x14ac:dyDescent="0.25">
      <c r="A188" s="13" t="s">
        <v>306</v>
      </c>
      <c r="B188" s="45" t="s">
        <v>307</v>
      </c>
      <c r="C188" s="63"/>
      <c r="D188" s="68"/>
      <c r="E188" s="39">
        <f>+E189</f>
        <v>-4</v>
      </c>
      <c r="F188" s="62"/>
      <c r="G188" s="60"/>
    </row>
    <row r="189" spans="1:9" ht="15" customHeight="1" x14ac:dyDescent="0.25">
      <c r="A189" s="15" t="s">
        <v>308</v>
      </c>
      <c r="B189" s="49" t="s">
        <v>309</v>
      </c>
      <c r="C189" s="63"/>
      <c r="D189" s="64"/>
      <c r="E189" s="37">
        <v>-4</v>
      </c>
      <c r="F189" s="62"/>
      <c r="G189" s="60"/>
    </row>
    <row r="190" spans="1:9" x14ac:dyDescent="0.25">
      <c r="A190" s="15"/>
      <c r="B190" s="49"/>
      <c r="C190" s="63"/>
      <c r="D190" s="64"/>
      <c r="E190" s="37"/>
      <c r="F190" s="62"/>
      <c r="G190" s="60"/>
    </row>
    <row r="191" spans="1:9" x14ac:dyDescent="0.25">
      <c r="A191" s="13">
        <v>5.2</v>
      </c>
      <c r="B191" s="11" t="s">
        <v>7</v>
      </c>
      <c r="C191" s="11"/>
      <c r="D191" s="11"/>
      <c r="E191" s="37"/>
      <c r="F191" s="62"/>
      <c r="G191" s="60"/>
    </row>
    <row r="192" spans="1:9" x14ac:dyDescent="0.25">
      <c r="A192" s="13" t="s">
        <v>310</v>
      </c>
      <c r="B192" s="11" t="s">
        <v>9</v>
      </c>
      <c r="C192" s="11"/>
      <c r="D192" s="11"/>
      <c r="E192" s="39">
        <f>+E193</f>
        <v>-20000</v>
      </c>
      <c r="F192" s="62"/>
      <c r="G192" s="69" t="s">
        <v>311</v>
      </c>
    </row>
    <row r="193" spans="1:10" ht="15" customHeight="1" x14ac:dyDescent="0.25">
      <c r="A193" s="15" t="s">
        <v>312</v>
      </c>
      <c r="B193" s="70" t="s">
        <v>313</v>
      </c>
      <c r="C193" s="70"/>
      <c r="D193" s="70"/>
      <c r="E193" s="37">
        <v>-20000</v>
      </c>
      <c r="F193" s="62"/>
      <c r="G193" s="60"/>
    </row>
    <row r="194" spans="1:10" ht="16.5" x14ac:dyDescent="0.35">
      <c r="A194" s="15"/>
      <c r="B194" s="49"/>
      <c r="C194" s="63"/>
      <c r="D194" s="64"/>
      <c r="E194" s="37"/>
      <c r="F194" s="71"/>
    </row>
    <row r="195" spans="1:10" ht="16.5" x14ac:dyDescent="0.35">
      <c r="A195" s="15">
        <v>5.4</v>
      </c>
      <c r="B195" s="10" t="s">
        <v>314</v>
      </c>
      <c r="C195" s="10"/>
      <c r="D195" s="72"/>
      <c r="E195" s="73">
        <f>E196</f>
        <v>-51338.65</v>
      </c>
      <c r="F195" s="71"/>
      <c r="G195" s="9"/>
    </row>
    <row r="196" spans="1:10" ht="16.5" x14ac:dyDescent="0.35">
      <c r="A196" s="13" t="s">
        <v>315</v>
      </c>
      <c r="B196" s="74" t="s">
        <v>316</v>
      </c>
      <c r="C196" s="74"/>
      <c r="D196" s="74"/>
      <c r="E196" s="73">
        <f>E197</f>
        <v>-51338.65</v>
      </c>
      <c r="F196" s="71"/>
      <c r="G196" s="9"/>
      <c r="I196"/>
    </row>
    <row r="197" spans="1:10" ht="16.5" x14ac:dyDescent="0.35">
      <c r="A197" s="15" t="s">
        <v>317</v>
      </c>
      <c r="B197" s="56" t="s">
        <v>318</v>
      </c>
      <c r="C197" s="56"/>
      <c r="D197" s="56"/>
      <c r="E197" s="75">
        <f>-50278.22+'[1]Estado resultado mes julio'!E176</f>
        <v>-51338.65</v>
      </c>
      <c r="F197" s="71"/>
      <c r="G197" s="9"/>
    </row>
    <row r="198" spans="1:10" ht="17.25" thickBot="1" x14ac:dyDescent="0.4">
      <c r="A198" s="21"/>
      <c r="B198" s="21"/>
      <c r="C198" s="76"/>
      <c r="D198" s="72"/>
      <c r="E198" s="75"/>
      <c r="F198" s="77">
        <f>+F9+F23</f>
        <v>5993426.380000025</v>
      </c>
      <c r="G198" s="9" t="s">
        <v>319</v>
      </c>
      <c r="H198" s="9"/>
    </row>
    <row r="199" spans="1:10" ht="17.25" thickTop="1" x14ac:dyDescent="0.35">
      <c r="A199" s="21"/>
      <c r="B199" s="5" t="s">
        <v>320</v>
      </c>
      <c r="C199" s="76"/>
      <c r="D199" s="72"/>
      <c r="E199" s="75"/>
      <c r="F199" s="71"/>
      <c r="G199" s="9"/>
      <c r="H199" s="9"/>
      <c r="J199" s="66"/>
    </row>
    <row r="200" spans="1:10" s="53" customFormat="1" ht="16.5" x14ac:dyDescent="0.35">
      <c r="A200" s="21"/>
      <c r="B200" s="5" t="s">
        <v>321</v>
      </c>
      <c r="C200" s="76"/>
      <c r="D200" s="72"/>
      <c r="E200" s="75"/>
      <c r="F200" s="71">
        <f>SUM(F198:F199)</f>
        <v>5993426.380000025</v>
      </c>
      <c r="G200" s="9"/>
      <c r="H200" s="66"/>
      <c r="I200" s="54"/>
      <c r="J200" s="54"/>
    </row>
    <row r="201" spans="1:10" ht="16.5" x14ac:dyDescent="0.35">
      <c r="A201" s="21"/>
      <c r="B201" s="5"/>
      <c r="C201" s="76"/>
      <c r="D201" s="72"/>
      <c r="E201" s="75"/>
      <c r="H201" s="9">
        <f>+F200-'[1]Estado resultado mes julio'!H181</f>
        <v>1.1175870895385742E-8</v>
      </c>
    </row>
    <row r="202" spans="1:10" x14ac:dyDescent="0.25">
      <c r="F202" s="9"/>
      <c r="G202" s="9"/>
    </row>
    <row r="203" spans="1:10" x14ac:dyDescent="0.25">
      <c r="A203" s="78"/>
      <c r="B203" s="79"/>
      <c r="C203" s="79"/>
      <c r="D203" s="5"/>
      <c r="E203" s="79"/>
      <c r="F203" s="79"/>
    </row>
    <row r="204" spans="1:10" x14ac:dyDescent="0.25">
      <c r="A204" s="80" t="s">
        <v>322</v>
      </c>
      <c r="B204" s="80"/>
      <c r="C204" s="80"/>
      <c r="D204" s="17"/>
      <c r="E204" s="81" t="s">
        <v>323</v>
      </c>
      <c r="F204" s="81"/>
      <c r="G204" s="53"/>
      <c r="H204" s="53"/>
    </row>
  </sheetData>
  <mergeCells count="4239">
    <mergeCell ref="B197:D197"/>
    <mergeCell ref="A204:C204"/>
    <mergeCell ref="E204:F204"/>
    <mergeCell ref="B184:D184"/>
    <mergeCell ref="B191:D191"/>
    <mergeCell ref="B192:D192"/>
    <mergeCell ref="B193:D193"/>
    <mergeCell ref="B195:C195"/>
    <mergeCell ref="B196:D196"/>
    <mergeCell ref="B174:D174"/>
    <mergeCell ref="B175:D175"/>
    <mergeCell ref="B176:D176"/>
    <mergeCell ref="B181:D181"/>
    <mergeCell ref="B182:D182"/>
    <mergeCell ref="B183:D183"/>
    <mergeCell ref="B162:D162"/>
    <mergeCell ref="B163:D163"/>
    <mergeCell ref="B164:D164"/>
    <mergeCell ref="B167:D167"/>
    <mergeCell ref="B172:D172"/>
    <mergeCell ref="B173:D173"/>
    <mergeCell ref="B157:D157"/>
    <mergeCell ref="B158:D158"/>
    <mergeCell ref="B159:D159"/>
    <mergeCell ref="B160:D160"/>
    <mergeCell ref="B161:D161"/>
    <mergeCell ref="F161:H161"/>
    <mergeCell ref="B145:D145"/>
    <mergeCell ref="B146:D146"/>
    <mergeCell ref="B147:D147"/>
    <mergeCell ref="B148:D148"/>
    <mergeCell ref="B149:D149"/>
    <mergeCell ref="B150:D150"/>
    <mergeCell ref="XET141:XEV141"/>
    <mergeCell ref="XEX141:XEZ141"/>
    <mergeCell ref="XFB141:XFD141"/>
    <mergeCell ref="B142:D142"/>
    <mergeCell ref="B143:D143"/>
    <mergeCell ref="B144:D144"/>
    <mergeCell ref="XDV141:XDX141"/>
    <mergeCell ref="XDZ141:XEB141"/>
    <mergeCell ref="XED141:XEF141"/>
    <mergeCell ref="XEH141:XEJ141"/>
    <mergeCell ref="XEL141:XEN141"/>
    <mergeCell ref="XEP141:XER141"/>
    <mergeCell ref="XCX141:XCZ141"/>
    <mergeCell ref="XDB141:XDD141"/>
    <mergeCell ref="XDF141:XDH141"/>
    <mergeCell ref="XDJ141:XDL141"/>
    <mergeCell ref="XDN141:XDP141"/>
    <mergeCell ref="XDR141:XDT141"/>
    <mergeCell ref="XBZ141:XCB141"/>
    <mergeCell ref="XCD141:XCF141"/>
    <mergeCell ref="XCH141:XCJ141"/>
    <mergeCell ref="XCL141:XCN141"/>
    <mergeCell ref="XCP141:XCR141"/>
    <mergeCell ref="XCT141:XCV141"/>
    <mergeCell ref="XBB141:XBD141"/>
    <mergeCell ref="XBF141:XBH141"/>
    <mergeCell ref="XBJ141:XBL141"/>
    <mergeCell ref="XBN141:XBP141"/>
    <mergeCell ref="XBR141:XBT141"/>
    <mergeCell ref="XBV141:XBX141"/>
    <mergeCell ref="XAD141:XAF141"/>
    <mergeCell ref="XAH141:XAJ141"/>
    <mergeCell ref="XAL141:XAN141"/>
    <mergeCell ref="XAP141:XAR141"/>
    <mergeCell ref="XAT141:XAV141"/>
    <mergeCell ref="XAX141:XAZ141"/>
    <mergeCell ref="WZF141:WZH141"/>
    <mergeCell ref="WZJ141:WZL141"/>
    <mergeCell ref="WZN141:WZP141"/>
    <mergeCell ref="WZR141:WZT141"/>
    <mergeCell ref="WZV141:WZX141"/>
    <mergeCell ref="WZZ141:XAB141"/>
    <mergeCell ref="WYH141:WYJ141"/>
    <mergeCell ref="WYL141:WYN141"/>
    <mergeCell ref="WYP141:WYR141"/>
    <mergeCell ref="WYT141:WYV141"/>
    <mergeCell ref="WYX141:WYZ141"/>
    <mergeCell ref="WZB141:WZD141"/>
    <mergeCell ref="WXJ141:WXL141"/>
    <mergeCell ref="WXN141:WXP141"/>
    <mergeCell ref="WXR141:WXT141"/>
    <mergeCell ref="WXV141:WXX141"/>
    <mergeCell ref="WXZ141:WYB141"/>
    <mergeCell ref="WYD141:WYF141"/>
    <mergeCell ref="WWL141:WWN141"/>
    <mergeCell ref="WWP141:WWR141"/>
    <mergeCell ref="WWT141:WWV141"/>
    <mergeCell ref="WWX141:WWZ141"/>
    <mergeCell ref="WXB141:WXD141"/>
    <mergeCell ref="WXF141:WXH141"/>
    <mergeCell ref="WVN141:WVP141"/>
    <mergeCell ref="WVR141:WVT141"/>
    <mergeCell ref="WVV141:WVX141"/>
    <mergeCell ref="WVZ141:WWB141"/>
    <mergeCell ref="WWD141:WWF141"/>
    <mergeCell ref="WWH141:WWJ141"/>
    <mergeCell ref="WUP141:WUR141"/>
    <mergeCell ref="WUT141:WUV141"/>
    <mergeCell ref="WUX141:WUZ141"/>
    <mergeCell ref="WVB141:WVD141"/>
    <mergeCell ref="WVF141:WVH141"/>
    <mergeCell ref="WVJ141:WVL141"/>
    <mergeCell ref="WTR141:WTT141"/>
    <mergeCell ref="WTV141:WTX141"/>
    <mergeCell ref="WTZ141:WUB141"/>
    <mergeCell ref="WUD141:WUF141"/>
    <mergeCell ref="WUH141:WUJ141"/>
    <mergeCell ref="WUL141:WUN141"/>
    <mergeCell ref="WST141:WSV141"/>
    <mergeCell ref="WSX141:WSZ141"/>
    <mergeCell ref="WTB141:WTD141"/>
    <mergeCell ref="WTF141:WTH141"/>
    <mergeCell ref="WTJ141:WTL141"/>
    <mergeCell ref="WTN141:WTP141"/>
    <mergeCell ref="WRV141:WRX141"/>
    <mergeCell ref="WRZ141:WSB141"/>
    <mergeCell ref="WSD141:WSF141"/>
    <mergeCell ref="WSH141:WSJ141"/>
    <mergeCell ref="WSL141:WSN141"/>
    <mergeCell ref="WSP141:WSR141"/>
    <mergeCell ref="WQX141:WQZ141"/>
    <mergeCell ref="WRB141:WRD141"/>
    <mergeCell ref="WRF141:WRH141"/>
    <mergeCell ref="WRJ141:WRL141"/>
    <mergeCell ref="WRN141:WRP141"/>
    <mergeCell ref="WRR141:WRT141"/>
    <mergeCell ref="WPZ141:WQB141"/>
    <mergeCell ref="WQD141:WQF141"/>
    <mergeCell ref="WQH141:WQJ141"/>
    <mergeCell ref="WQL141:WQN141"/>
    <mergeCell ref="WQP141:WQR141"/>
    <mergeCell ref="WQT141:WQV141"/>
    <mergeCell ref="WPB141:WPD141"/>
    <mergeCell ref="WPF141:WPH141"/>
    <mergeCell ref="WPJ141:WPL141"/>
    <mergeCell ref="WPN141:WPP141"/>
    <mergeCell ref="WPR141:WPT141"/>
    <mergeCell ref="WPV141:WPX141"/>
    <mergeCell ref="WOD141:WOF141"/>
    <mergeCell ref="WOH141:WOJ141"/>
    <mergeCell ref="WOL141:WON141"/>
    <mergeCell ref="WOP141:WOR141"/>
    <mergeCell ref="WOT141:WOV141"/>
    <mergeCell ref="WOX141:WOZ141"/>
    <mergeCell ref="WNF141:WNH141"/>
    <mergeCell ref="WNJ141:WNL141"/>
    <mergeCell ref="WNN141:WNP141"/>
    <mergeCell ref="WNR141:WNT141"/>
    <mergeCell ref="WNV141:WNX141"/>
    <mergeCell ref="WNZ141:WOB141"/>
    <mergeCell ref="WMH141:WMJ141"/>
    <mergeCell ref="WML141:WMN141"/>
    <mergeCell ref="WMP141:WMR141"/>
    <mergeCell ref="WMT141:WMV141"/>
    <mergeCell ref="WMX141:WMZ141"/>
    <mergeCell ref="WNB141:WND141"/>
    <mergeCell ref="WLJ141:WLL141"/>
    <mergeCell ref="WLN141:WLP141"/>
    <mergeCell ref="WLR141:WLT141"/>
    <mergeCell ref="WLV141:WLX141"/>
    <mergeCell ref="WLZ141:WMB141"/>
    <mergeCell ref="WMD141:WMF141"/>
    <mergeCell ref="WKL141:WKN141"/>
    <mergeCell ref="WKP141:WKR141"/>
    <mergeCell ref="WKT141:WKV141"/>
    <mergeCell ref="WKX141:WKZ141"/>
    <mergeCell ref="WLB141:WLD141"/>
    <mergeCell ref="WLF141:WLH141"/>
    <mergeCell ref="WJN141:WJP141"/>
    <mergeCell ref="WJR141:WJT141"/>
    <mergeCell ref="WJV141:WJX141"/>
    <mergeCell ref="WJZ141:WKB141"/>
    <mergeCell ref="WKD141:WKF141"/>
    <mergeCell ref="WKH141:WKJ141"/>
    <mergeCell ref="WIP141:WIR141"/>
    <mergeCell ref="WIT141:WIV141"/>
    <mergeCell ref="WIX141:WIZ141"/>
    <mergeCell ref="WJB141:WJD141"/>
    <mergeCell ref="WJF141:WJH141"/>
    <mergeCell ref="WJJ141:WJL141"/>
    <mergeCell ref="WHR141:WHT141"/>
    <mergeCell ref="WHV141:WHX141"/>
    <mergeCell ref="WHZ141:WIB141"/>
    <mergeCell ref="WID141:WIF141"/>
    <mergeCell ref="WIH141:WIJ141"/>
    <mergeCell ref="WIL141:WIN141"/>
    <mergeCell ref="WGT141:WGV141"/>
    <mergeCell ref="WGX141:WGZ141"/>
    <mergeCell ref="WHB141:WHD141"/>
    <mergeCell ref="WHF141:WHH141"/>
    <mergeCell ref="WHJ141:WHL141"/>
    <mergeCell ref="WHN141:WHP141"/>
    <mergeCell ref="WFV141:WFX141"/>
    <mergeCell ref="WFZ141:WGB141"/>
    <mergeCell ref="WGD141:WGF141"/>
    <mergeCell ref="WGH141:WGJ141"/>
    <mergeCell ref="WGL141:WGN141"/>
    <mergeCell ref="WGP141:WGR141"/>
    <mergeCell ref="WEX141:WEZ141"/>
    <mergeCell ref="WFB141:WFD141"/>
    <mergeCell ref="WFF141:WFH141"/>
    <mergeCell ref="WFJ141:WFL141"/>
    <mergeCell ref="WFN141:WFP141"/>
    <mergeCell ref="WFR141:WFT141"/>
    <mergeCell ref="WDZ141:WEB141"/>
    <mergeCell ref="WED141:WEF141"/>
    <mergeCell ref="WEH141:WEJ141"/>
    <mergeCell ref="WEL141:WEN141"/>
    <mergeCell ref="WEP141:WER141"/>
    <mergeCell ref="WET141:WEV141"/>
    <mergeCell ref="WDB141:WDD141"/>
    <mergeCell ref="WDF141:WDH141"/>
    <mergeCell ref="WDJ141:WDL141"/>
    <mergeCell ref="WDN141:WDP141"/>
    <mergeCell ref="WDR141:WDT141"/>
    <mergeCell ref="WDV141:WDX141"/>
    <mergeCell ref="WCD141:WCF141"/>
    <mergeCell ref="WCH141:WCJ141"/>
    <mergeCell ref="WCL141:WCN141"/>
    <mergeCell ref="WCP141:WCR141"/>
    <mergeCell ref="WCT141:WCV141"/>
    <mergeCell ref="WCX141:WCZ141"/>
    <mergeCell ref="WBF141:WBH141"/>
    <mergeCell ref="WBJ141:WBL141"/>
    <mergeCell ref="WBN141:WBP141"/>
    <mergeCell ref="WBR141:WBT141"/>
    <mergeCell ref="WBV141:WBX141"/>
    <mergeCell ref="WBZ141:WCB141"/>
    <mergeCell ref="WAH141:WAJ141"/>
    <mergeCell ref="WAL141:WAN141"/>
    <mergeCell ref="WAP141:WAR141"/>
    <mergeCell ref="WAT141:WAV141"/>
    <mergeCell ref="WAX141:WAZ141"/>
    <mergeCell ref="WBB141:WBD141"/>
    <mergeCell ref="VZJ141:VZL141"/>
    <mergeCell ref="VZN141:VZP141"/>
    <mergeCell ref="VZR141:VZT141"/>
    <mergeCell ref="VZV141:VZX141"/>
    <mergeCell ref="VZZ141:WAB141"/>
    <mergeCell ref="WAD141:WAF141"/>
    <mergeCell ref="VYL141:VYN141"/>
    <mergeCell ref="VYP141:VYR141"/>
    <mergeCell ref="VYT141:VYV141"/>
    <mergeCell ref="VYX141:VYZ141"/>
    <mergeCell ref="VZB141:VZD141"/>
    <mergeCell ref="VZF141:VZH141"/>
    <mergeCell ref="VXN141:VXP141"/>
    <mergeCell ref="VXR141:VXT141"/>
    <mergeCell ref="VXV141:VXX141"/>
    <mergeCell ref="VXZ141:VYB141"/>
    <mergeCell ref="VYD141:VYF141"/>
    <mergeCell ref="VYH141:VYJ141"/>
    <mergeCell ref="VWP141:VWR141"/>
    <mergeCell ref="VWT141:VWV141"/>
    <mergeCell ref="VWX141:VWZ141"/>
    <mergeCell ref="VXB141:VXD141"/>
    <mergeCell ref="VXF141:VXH141"/>
    <mergeCell ref="VXJ141:VXL141"/>
    <mergeCell ref="VVR141:VVT141"/>
    <mergeCell ref="VVV141:VVX141"/>
    <mergeCell ref="VVZ141:VWB141"/>
    <mergeCell ref="VWD141:VWF141"/>
    <mergeCell ref="VWH141:VWJ141"/>
    <mergeCell ref="VWL141:VWN141"/>
    <mergeCell ref="VUT141:VUV141"/>
    <mergeCell ref="VUX141:VUZ141"/>
    <mergeCell ref="VVB141:VVD141"/>
    <mergeCell ref="VVF141:VVH141"/>
    <mergeCell ref="VVJ141:VVL141"/>
    <mergeCell ref="VVN141:VVP141"/>
    <mergeCell ref="VTV141:VTX141"/>
    <mergeCell ref="VTZ141:VUB141"/>
    <mergeCell ref="VUD141:VUF141"/>
    <mergeCell ref="VUH141:VUJ141"/>
    <mergeCell ref="VUL141:VUN141"/>
    <mergeCell ref="VUP141:VUR141"/>
    <mergeCell ref="VSX141:VSZ141"/>
    <mergeCell ref="VTB141:VTD141"/>
    <mergeCell ref="VTF141:VTH141"/>
    <mergeCell ref="VTJ141:VTL141"/>
    <mergeCell ref="VTN141:VTP141"/>
    <mergeCell ref="VTR141:VTT141"/>
    <mergeCell ref="VRZ141:VSB141"/>
    <mergeCell ref="VSD141:VSF141"/>
    <mergeCell ref="VSH141:VSJ141"/>
    <mergeCell ref="VSL141:VSN141"/>
    <mergeCell ref="VSP141:VSR141"/>
    <mergeCell ref="VST141:VSV141"/>
    <mergeCell ref="VRB141:VRD141"/>
    <mergeCell ref="VRF141:VRH141"/>
    <mergeCell ref="VRJ141:VRL141"/>
    <mergeCell ref="VRN141:VRP141"/>
    <mergeCell ref="VRR141:VRT141"/>
    <mergeCell ref="VRV141:VRX141"/>
    <mergeCell ref="VQD141:VQF141"/>
    <mergeCell ref="VQH141:VQJ141"/>
    <mergeCell ref="VQL141:VQN141"/>
    <mergeCell ref="VQP141:VQR141"/>
    <mergeCell ref="VQT141:VQV141"/>
    <mergeCell ref="VQX141:VQZ141"/>
    <mergeCell ref="VPF141:VPH141"/>
    <mergeCell ref="VPJ141:VPL141"/>
    <mergeCell ref="VPN141:VPP141"/>
    <mergeCell ref="VPR141:VPT141"/>
    <mergeCell ref="VPV141:VPX141"/>
    <mergeCell ref="VPZ141:VQB141"/>
    <mergeCell ref="VOH141:VOJ141"/>
    <mergeCell ref="VOL141:VON141"/>
    <mergeCell ref="VOP141:VOR141"/>
    <mergeCell ref="VOT141:VOV141"/>
    <mergeCell ref="VOX141:VOZ141"/>
    <mergeCell ref="VPB141:VPD141"/>
    <mergeCell ref="VNJ141:VNL141"/>
    <mergeCell ref="VNN141:VNP141"/>
    <mergeCell ref="VNR141:VNT141"/>
    <mergeCell ref="VNV141:VNX141"/>
    <mergeCell ref="VNZ141:VOB141"/>
    <mergeCell ref="VOD141:VOF141"/>
    <mergeCell ref="VML141:VMN141"/>
    <mergeCell ref="VMP141:VMR141"/>
    <mergeCell ref="VMT141:VMV141"/>
    <mergeCell ref="VMX141:VMZ141"/>
    <mergeCell ref="VNB141:VND141"/>
    <mergeCell ref="VNF141:VNH141"/>
    <mergeCell ref="VLN141:VLP141"/>
    <mergeCell ref="VLR141:VLT141"/>
    <mergeCell ref="VLV141:VLX141"/>
    <mergeCell ref="VLZ141:VMB141"/>
    <mergeCell ref="VMD141:VMF141"/>
    <mergeCell ref="VMH141:VMJ141"/>
    <mergeCell ref="VKP141:VKR141"/>
    <mergeCell ref="VKT141:VKV141"/>
    <mergeCell ref="VKX141:VKZ141"/>
    <mergeCell ref="VLB141:VLD141"/>
    <mergeCell ref="VLF141:VLH141"/>
    <mergeCell ref="VLJ141:VLL141"/>
    <mergeCell ref="VJR141:VJT141"/>
    <mergeCell ref="VJV141:VJX141"/>
    <mergeCell ref="VJZ141:VKB141"/>
    <mergeCell ref="VKD141:VKF141"/>
    <mergeCell ref="VKH141:VKJ141"/>
    <mergeCell ref="VKL141:VKN141"/>
    <mergeCell ref="VIT141:VIV141"/>
    <mergeCell ref="VIX141:VIZ141"/>
    <mergeCell ref="VJB141:VJD141"/>
    <mergeCell ref="VJF141:VJH141"/>
    <mergeCell ref="VJJ141:VJL141"/>
    <mergeCell ref="VJN141:VJP141"/>
    <mergeCell ref="VHV141:VHX141"/>
    <mergeCell ref="VHZ141:VIB141"/>
    <mergeCell ref="VID141:VIF141"/>
    <mergeCell ref="VIH141:VIJ141"/>
    <mergeCell ref="VIL141:VIN141"/>
    <mergeCell ref="VIP141:VIR141"/>
    <mergeCell ref="VGX141:VGZ141"/>
    <mergeCell ref="VHB141:VHD141"/>
    <mergeCell ref="VHF141:VHH141"/>
    <mergeCell ref="VHJ141:VHL141"/>
    <mergeCell ref="VHN141:VHP141"/>
    <mergeCell ref="VHR141:VHT141"/>
    <mergeCell ref="VFZ141:VGB141"/>
    <mergeCell ref="VGD141:VGF141"/>
    <mergeCell ref="VGH141:VGJ141"/>
    <mergeCell ref="VGL141:VGN141"/>
    <mergeCell ref="VGP141:VGR141"/>
    <mergeCell ref="VGT141:VGV141"/>
    <mergeCell ref="VFB141:VFD141"/>
    <mergeCell ref="VFF141:VFH141"/>
    <mergeCell ref="VFJ141:VFL141"/>
    <mergeCell ref="VFN141:VFP141"/>
    <mergeCell ref="VFR141:VFT141"/>
    <mergeCell ref="VFV141:VFX141"/>
    <mergeCell ref="VED141:VEF141"/>
    <mergeCell ref="VEH141:VEJ141"/>
    <mergeCell ref="VEL141:VEN141"/>
    <mergeCell ref="VEP141:VER141"/>
    <mergeCell ref="VET141:VEV141"/>
    <mergeCell ref="VEX141:VEZ141"/>
    <mergeCell ref="VDF141:VDH141"/>
    <mergeCell ref="VDJ141:VDL141"/>
    <mergeCell ref="VDN141:VDP141"/>
    <mergeCell ref="VDR141:VDT141"/>
    <mergeCell ref="VDV141:VDX141"/>
    <mergeCell ref="VDZ141:VEB141"/>
    <mergeCell ref="VCH141:VCJ141"/>
    <mergeCell ref="VCL141:VCN141"/>
    <mergeCell ref="VCP141:VCR141"/>
    <mergeCell ref="VCT141:VCV141"/>
    <mergeCell ref="VCX141:VCZ141"/>
    <mergeCell ref="VDB141:VDD141"/>
    <mergeCell ref="VBJ141:VBL141"/>
    <mergeCell ref="VBN141:VBP141"/>
    <mergeCell ref="VBR141:VBT141"/>
    <mergeCell ref="VBV141:VBX141"/>
    <mergeCell ref="VBZ141:VCB141"/>
    <mergeCell ref="VCD141:VCF141"/>
    <mergeCell ref="VAL141:VAN141"/>
    <mergeCell ref="VAP141:VAR141"/>
    <mergeCell ref="VAT141:VAV141"/>
    <mergeCell ref="VAX141:VAZ141"/>
    <mergeCell ref="VBB141:VBD141"/>
    <mergeCell ref="VBF141:VBH141"/>
    <mergeCell ref="UZN141:UZP141"/>
    <mergeCell ref="UZR141:UZT141"/>
    <mergeCell ref="UZV141:UZX141"/>
    <mergeCell ref="UZZ141:VAB141"/>
    <mergeCell ref="VAD141:VAF141"/>
    <mergeCell ref="VAH141:VAJ141"/>
    <mergeCell ref="UYP141:UYR141"/>
    <mergeCell ref="UYT141:UYV141"/>
    <mergeCell ref="UYX141:UYZ141"/>
    <mergeCell ref="UZB141:UZD141"/>
    <mergeCell ref="UZF141:UZH141"/>
    <mergeCell ref="UZJ141:UZL141"/>
    <mergeCell ref="UXR141:UXT141"/>
    <mergeCell ref="UXV141:UXX141"/>
    <mergeCell ref="UXZ141:UYB141"/>
    <mergeCell ref="UYD141:UYF141"/>
    <mergeCell ref="UYH141:UYJ141"/>
    <mergeCell ref="UYL141:UYN141"/>
    <mergeCell ref="UWT141:UWV141"/>
    <mergeCell ref="UWX141:UWZ141"/>
    <mergeCell ref="UXB141:UXD141"/>
    <mergeCell ref="UXF141:UXH141"/>
    <mergeCell ref="UXJ141:UXL141"/>
    <mergeCell ref="UXN141:UXP141"/>
    <mergeCell ref="UVV141:UVX141"/>
    <mergeCell ref="UVZ141:UWB141"/>
    <mergeCell ref="UWD141:UWF141"/>
    <mergeCell ref="UWH141:UWJ141"/>
    <mergeCell ref="UWL141:UWN141"/>
    <mergeCell ref="UWP141:UWR141"/>
    <mergeCell ref="UUX141:UUZ141"/>
    <mergeCell ref="UVB141:UVD141"/>
    <mergeCell ref="UVF141:UVH141"/>
    <mergeCell ref="UVJ141:UVL141"/>
    <mergeCell ref="UVN141:UVP141"/>
    <mergeCell ref="UVR141:UVT141"/>
    <mergeCell ref="UTZ141:UUB141"/>
    <mergeCell ref="UUD141:UUF141"/>
    <mergeCell ref="UUH141:UUJ141"/>
    <mergeCell ref="UUL141:UUN141"/>
    <mergeCell ref="UUP141:UUR141"/>
    <mergeCell ref="UUT141:UUV141"/>
    <mergeCell ref="UTB141:UTD141"/>
    <mergeCell ref="UTF141:UTH141"/>
    <mergeCell ref="UTJ141:UTL141"/>
    <mergeCell ref="UTN141:UTP141"/>
    <mergeCell ref="UTR141:UTT141"/>
    <mergeCell ref="UTV141:UTX141"/>
    <mergeCell ref="USD141:USF141"/>
    <mergeCell ref="USH141:USJ141"/>
    <mergeCell ref="USL141:USN141"/>
    <mergeCell ref="USP141:USR141"/>
    <mergeCell ref="UST141:USV141"/>
    <mergeCell ref="USX141:USZ141"/>
    <mergeCell ref="URF141:URH141"/>
    <mergeCell ref="URJ141:URL141"/>
    <mergeCell ref="URN141:URP141"/>
    <mergeCell ref="URR141:URT141"/>
    <mergeCell ref="URV141:URX141"/>
    <mergeCell ref="URZ141:USB141"/>
    <mergeCell ref="UQH141:UQJ141"/>
    <mergeCell ref="UQL141:UQN141"/>
    <mergeCell ref="UQP141:UQR141"/>
    <mergeCell ref="UQT141:UQV141"/>
    <mergeCell ref="UQX141:UQZ141"/>
    <mergeCell ref="URB141:URD141"/>
    <mergeCell ref="UPJ141:UPL141"/>
    <mergeCell ref="UPN141:UPP141"/>
    <mergeCell ref="UPR141:UPT141"/>
    <mergeCell ref="UPV141:UPX141"/>
    <mergeCell ref="UPZ141:UQB141"/>
    <mergeCell ref="UQD141:UQF141"/>
    <mergeCell ref="UOL141:UON141"/>
    <mergeCell ref="UOP141:UOR141"/>
    <mergeCell ref="UOT141:UOV141"/>
    <mergeCell ref="UOX141:UOZ141"/>
    <mergeCell ref="UPB141:UPD141"/>
    <mergeCell ref="UPF141:UPH141"/>
    <mergeCell ref="UNN141:UNP141"/>
    <mergeCell ref="UNR141:UNT141"/>
    <mergeCell ref="UNV141:UNX141"/>
    <mergeCell ref="UNZ141:UOB141"/>
    <mergeCell ref="UOD141:UOF141"/>
    <mergeCell ref="UOH141:UOJ141"/>
    <mergeCell ref="UMP141:UMR141"/>
    <mergeCell ref="UMT141:UMV141"/>
    <mergeCell ref="UMX141:UMZ141"/>
    <mergeCell ref="UNB141:UND141"/>
    <mergeCell ref="UNF141:UNH141"/>
    <mergeCell ref="UNJ141:UNL141"/>
    <mergeCell ref="ULR141:ULT141"/>
    <mergeCell ref="ULV141:ULX141"/>
    <mergeCell ref="ULZ141:UMB141"/>
    <mergeCell ref="UMD141:UMF141"/>
    <mergeCell ref="UMH141:UMJ141"/>
    <mergeCell ref="UML141:UMN141"/>
    <mergeCell ref="UKT141:UKV141"/>
    <mergeCell ref="UKX141:UKZ141"/>
    <mergeCell ref="ULB141:ULD141"/>
    <mergeCell ref="ULF141:ULH141"/>
    <mergeCell ref="ULJ141:ULL141"/>
    <mergeCell ref="ULN141:ULP141"/>
    <mergeCell ref="UJV141:UJX141"/>
    <mergeCell ref="UJZ141:UKB141"/>
    <mergeCell ref="UKD141:UKF141"/>
    <mergeCell ref="UKH141:UKJ141"/>
    <mergeCell ref="UKL141:UKN141"/>
    <mergeCell ref="UKP141:UKR141"/>
    <mergeCell ref="UIX141:UIZ141"/>
    <mergeCell ref="UJB141:UJD141"/>
    <mergeCell ref="UJF141:UJH141"/>
    <mergeCell ref="UJJ141:UJL141"/>
    <mergeCell ref="UJN141:UJP141"/>
    <mergeCell ref="UJR141:UJT141"/>
    <mergeCell ref="UHZ141:UIB141"/>
    <mergeCell ref="UID141:UIF141"/>
    <mergeCell ref="UIH141:UIJ141"/>
    <mergeCell ref="UIL141:UIN141"/>
    <mergeCell ref="UIP141:UIR141"/>
    <mergeCell ref="UIT141:UIV141"/>
    <mergeCell ref="UHB141:UHD141"/>
    <mergeCell ref="UHF141:UHH141"/>
    <mergeCell ref="UHJ141:UHL141"/>
    <mergeCell ref="UHN141:UHP141"/>
    <mergeCell ref="UHR141:UHT141"/>
    <mergeCell ref="UHV141:UHX141"/>
    <mergeCell ref="UGD141:UGF141"/>
    <mergeCell ref="UGH141:UGJ141"/>
    <mergeCell ref="UGL141:UGN141"/>
    <mergeCell ref="UGP141:UGR141"/>
    <mergeCell ref="UGT141:UGV141"/>
    <mergeCell ref="UGX141:UGZ141"/>
    <mergeCell ref="UFF141:UFH141"/>
    <mergeCell ref="UFJ141:UFL141"/>
    <mergeCell ref="UFN141:UFP141"/>
    <mergeCell ref="UFR141:UFT141"/>
    <mergeCell ref="UFV141:UFX141"/>
    <mergeCell ref="UFZ141:UGB141"/>
    <mergeCell ref="UEH141:UEJ141"/>
    <mergeCell ref="UEL141:UEN141"/>
    <mergeCell ref="UEP141:UER141"/>
    <mergeCell ref="UET141:UEV141"/>
    <mergeCell ref="UEX141:UEZ141"/>
    <mergeCell ref="UFB141:UFD141"/>
    <mergeCell ref="UDJ141:UDL141"/>
    <mergeCell ref="UDN141:UDP141"/>
    <mergeCell ref="UDR141:UDT141"/>
    <mergeCell ref="UDV141:UDX141"/>
    <mergeCell ref="UDZ141:UEB141"/>
    <mergeCell ref="UED141:UEF141"/>
    <mergeCell ref="UCL141:UCN141"/>
    <mergeCell ref="UCP141:UCR141"/>
    <mergeCell ref="UCT141:UCV141"/>
    <mergeCell ref="UCX141:UCZ141"/>
    <mergeCell ref="UDB141:UDD141"/>
    <mergeCell ref="UDF141:UDH141"/>
    <mergeCell ref="UBN141:UBP141"/>
    <mergeCell ref="UBR141:UBT141"/>
    <mergeCell ref="UBV141:UBX141"/>
    <mergeCell ref="UBZ141:UCB141"/>
    <mergeCell ref="UCD141:UCF141"/>
    <mergeCell ref="UCH141:UCJ141"/>
    <mergeCell ref="UAP141:UAR141"/>
    <mergeCell ref="UAT141:UAV141"/>
    <mergeCell ref="UAX141:UAZ141"/>
    <mergeCell ref="UBB141:UBD141"/>
    <mergeCell ref="UBF141:UBH141"/>
    <mergeCell ref="UBJ141:UBL141"/>
    <mergeCell ref="TZR141:TZT141"/>
    <mergeCell ref="TZV141:TZX141"/>
    <mergeCell ref="TZZ141:UAB141"/>
    <mergeCell ref="UAD141:UAF141"/>
    <mergeCell ref="UAH141:UAJ141"/>
    <mergeCell ref="UAL141:UAN141"/>
    <mergeCell ref="TYT141:TYV141"/>
    <mergeCell ref="TYX141:TYZ141"/>
    <mergeCell ref="TZB141:TZD141"/>
    <mergeCell ref="TZF141:TZH141"/>
    <mergeCell ref="TZJ141:TZL141"/>
    <mergeCell ref="TZN141:TZP141"/>
    <mergeCell ref="TXV141:TXX141"/>
    <mergeCell ref="TXZ141:TYB141"/>
    <mergeCell ref="TYD141:TYF141"/>
    <mergeCell ref="TYH141:TYJ141"/>
    <mergeCell ref="TYL141:TYN141"/>
    <mergeCell ref="TYP141:TYR141"/>
    <mergeCell ref="TWX141:TWZ141"/>
    <mergeCell ref="TXB141:TXD141"/>
    <mergeCell ref="TXF141:TXH141"/>
    <mergeCell ref="TXJ141:TXL141"/>
    <mergeCell ref="TXN141:TXP141"/>
    <mergeCell ref="TXR141:TXT141"/>
    <mergeCell ref="TVZ141:TWB141"/>
    <mergeCell ref="TWD141:TWF141"/>
    <mergeCell ref="TWH141:TWJ141"/>
    <mergeCell ref="TWL141:TWN141"/>
    <mergeCell ref="TWP141:TWR141"/>
    <mergeCell ref="TWT141:TWV141"/>
    <mergeCell ref="TVB141:TVD141"/>
    <mergeCell ref="TVF141:TVH141"/>
    <mergeCell ref="TVJ141:TVL141"/>
    <mergeCell ref="TVN141:TVP141"/>
    <mergeCell ref="TVR141:TVT141"/>
    <mergeCell ref="TVV141:TVX141"/>
    <mergeCell ref="TUD141:TUF141"/>
    <mergeCell ref="TUH141:TUJ141"/>
    <mergeCell ref="TUL141:TUN141"/>
    <mergeCell ref="TUP141:TUR141"/>
    <mergeCell ref="TUT141:TUV141"/>
    <mergeCell ref="TUX141:TUZ141"/>
    <mergeCell ref="TTF141:TTH141"/>
    <mergeCell ref="TTJ141:TTL141"/>
    <mergeCell ref="TTN141:TTP141"/>
    <mergeCell ref="TTR141:TTT141"/>
    <mergeCell ref="TTV141:TTX141"/>
    <mergeCell ref="TTZ141:TUB141"/>
    <mergeCell ref="TSH141:TSJ141"/>
    <mergeCell ref="TSL141:TSN141"/>
    <mergeCell ref="TSP141:TSR141"/>
    <mergeCell ref="TST141:TSV141"/>
    <mergeCell ref="TSX141:TSZ141"/>
    <mergeCell ref="TTB141:TTD141"/>
    <mergeCell ref="TRJ141:TRL141"/>
    <mergeCell ref="TRN141:TRP141"/>
    <mergeCell ref="TRR141:TRT141"/>
    <mergeCell ref="TRV141:TRX141"/>
    <mergeCell ref="TRZ141:TSB141"/>
    <mergeCell ref="TSD141:TSF141"/>
    <mergeCell ref="TQL141:TQN141"/>
    <mergeCell ref="TQP141:TQR141"/>
    <mergeCell ref="TQT141:TQV141"/>
    <mergeCell ref="TQX141:TQZ141"/>
    <mergeCell ref="TRB141:TRD141"/>
    <mergeCell ref="TRF141:TRH141"/>
    <mergeCell ref="TPN141:TPP141"/>
    <mergeCell ref="TPR141:TPT141"/>
    <mergeCell ref="TPV141:TPX141"/>
    <mergeCell ref="TPZ141:TQB141"/>
    <mergeCell ref="TQD141:TQF141"/>
    <mergeCell ref="TQH141:TQJ141"/>
    <mergeCell ref="TOP141:TOR141"/>
    <mergeCell ref="TOT141:TOV141"/>
    <mergeCell ref="TOX141:TOZ141"/>
    <mergeCell ref="TPB141:TPD141"/>
    <mergeCell ref="TPF141:TPH141"/>
    <mergeCell ref="TPJ141:TPL141"/>
    <mergeCell ref="TNR141:TNT141"/>
    <mergeCell ref="TNV141:TNX141"/>
    <mergeCell ref="TNZ141:TOB141"/>
    <mergeCell ref="TOD141:TOF141"/>
    <mergeCell ref="TOH141:TOJ141"/>
    <mergeCell ref="TOL141:TON141"/>
    <mergeCell ref="TMT141:TMV141"/>
    <mergeCell ref="TMX141:TMZ141"/>
    <mergeCell ref="TNB141:TND141"/>
    <mergeCell ref="TNF141:TNH141"/>
    <mergeCell ref="TNJ141:TNL141"/>
    <mergeCell ref="TNN141:TNP141"/>
    <mergeCell ref="TLV141:TLX141"/>
    <mergeCell ref="TLZ141:TMB141"/>
    <mergeCell ref="TMD141:TMF141"/>
    <mergeCell ref="TMH141:TMJ141"/>
    <mergeCell ref="TML141:TMN141"/>
    <mergeCell ref="TMP141:TMR141"/>
    <mergeCell ref="TKX141:TKZ141"/>
    <mergeCell ref="TLB141:TLD141"/>
    <mergeCell ref="TLF141:TLH141"/>
    <mergeCell ref="TLJ141:TLL141"/>
    <mergeCell ref="TLN141:TLP141"/>
    <mergeCell ref="TLR141:TLT141"/>
    <mergeCell ref="TJZ141:TKB141"/>
    <mergeCell ref="TKD141:TKF141"/>
    <mergeCell ref="TKH141:TKJ141"/>
    <mergeCell ref="TKL141:TKN141"/>
    <mergeCell ref="TKP141:TKR141"/>
    <mergeCell ref="TKT141:TKV141"/>
    <mergeCell ref="TJB141:TJD141"/>
    <mergeCell ref="TJF141:TJH141"/>
    <mergeCell ref="TJJ141:TJL141"/>
    <mergeCell ref="TJN141:TJP141"/>
    <mergeCell ref="TJR141:TJT141"/>
    <mergeCell ref="TJV141:TJX141"/>
    <mergeCell ref="TID141:TIF141"/>
    <mergeCell ref="TIH141:TIJ141"/>
    <mergeCell ref="TIL141:TIN141"/>
    <mergeCell ref="TIP141:TIR141"/>
    <mergeCell ref="TIT141:TIV141"/>
    <mergeCell ref="TIX141:TIZ141"/>
    <mergeCell ref="THF141:THH141"/>
    <mergeCell ref="THJ141:THL141"/>
    <mergeCell ref="THN141:THP141"/>
    <mergeCell ref="THR141:THT141"/>
    <mergeCell ref="THV141:THX141"/>
    <mergeCell ref="THZ141:TIB141"/>
    <mergeCell ref="TGH141:TGJ141"/>
    <mergeCell ref="TGL141:TGN141"/>
    <mergeCell ref="TGP141:TGR141"/>
    <mergeCell ref="TGT141:TGV141"/>
    <mergeCell ref="TGX141:TGZ141"/>
    <mergeCell ref="THB141:THD141"/>
    <mergeCell ref="TFJ141:TFL141"/>
    <mergeCell ref="TFN141:TFP141"/>
    <mergeCell ref="TFR141:TFT141"/>
    <mergeCell ref="TFV141:TFX141"/>
    <mergeCell ref="TFZ141:TGB141"/>
    <mergeCell ref="TGD141:TGF141"/>
    <mergeCell ref="TEL141:TEN141"/>
    <mergeCell ref="TEP141:TER141"/>
    <mergeCell ref="TET141:TEV141"/>
    <mergeCell ref="TEX141:TEZ141"/>
    <mergeCell ref="TFB141:TFD141"/>
    <mergeCell ref="TFF141:TFH141"/>
    <mergeCell ref="TDN141:TDP141"/>
    <mergeCell ref="TDR141:TDT141"/>
    <mergeCell ref="TDV141:TDX141"/>
    <mergeCell ref="TDZ141:TEB141"/>
    <mergeCell ref="TED141:TEF141"/>
    <mergeCell ref="TEH141:TEJ141"/>
    <mergeCell ref="TCP141:TCR141"/>
    <mergeCell ref="TCT141:TCV141"/>
    <mergeCell ref="TCX141:TCZ141"/>
    <mergeCell ref="TDB141:TDD141"/>
    <mergeCell ref="TDF141:TDH141"/>
    <mergeCell ref="TDJ141:TDL141"/>
    <mergeCell ref="TBR141:TBT141"/>
    <mergeCell ref="TBV141:TBX141"/>
    <mergeCell ref="TBZ141:TCB141"/>
    <mergeCell ref="TCD141:TCF141"/>
    <mergeCell ref="TCH141:TCJ141"/>
    <mergeCell ref="TCL141:TCN141"/>
    <mergeCell ref="TAT141:TAV141"/>
    <mergeCell ref="TAX141:TAZ141"/>
    <mergeCell ref="TBB141:TBD141"/>
    <mergeCell ref="TBF141:TBH141"/>
    <mergeCell ref="TBJ141:TBL141"/>
    <mergeCell ref="TBN141:TBP141"/>
    <mergeCell ref="SZV141:SZX141"/>
    <mergeCell ref="SZZ141:TAB141"/>
    <mergeCell ref="TAD141:TAF141"/>
    <mergeCell ref="TAH141:TAJ141"/>
    <mergeCell ref="TAL141:TAN141"/>
    <mergeCell ref="TAP141:TAR141"/>
    <mergeCell ref="SYX141:SYZ141"/>
    <mergeCell ref="SZB141:SZD141"/>
    <mergeCell ref="SZF141:SZH141"/>
    <mergeCell ref="SZJ141:SZL141"/>
    <mergeCell ref="SZN141:SZP141"/>
    <mergeCell ref="SZR141:SZT141"/>
    <mergeCell ref="SXZ141:SYB141"/>
    <mergeCell ref="SYD141:SYF141"/>
    <mergeCell ref="SYH141:SYJ141"/>
    <mergeCell ref="SYL141:SYN141"/>
    <mergeCell ref="SYP141:SYR141"/>
    <mergeCell ref="SYT141:SYV141"/>
    <mergeCell ref="SXB141:SXD141"/>
    <mergeCell ref="SXF141:SXH141"/>
    <mergeCell ref="SXJ141:SXL141"/>
    <mergeCell ref="SXN141:SXP141"/>
    <mergeCell ref="SXR141:SXT141"/>
    <mergeCell ref="SXV141:SXX141"/>
    <mergeCell ref="SWD141:SWF141"/>
    <mergeCell ref="SWH141:SWJ141"/>
    <mergeCell ref="SWL141:SWN141"/>
    <mergeCell ref="SWP141:SWR141"/>
    <mergeCell ref="SWT141:SWV141"/>
    <mergeCell ref="SWX141:SWZ141"/>
    <mergeCell ref="SVF141:SVH141"/>
    <mergeCell ref="SVJ141:SVL141"/>
    <mergeCell ref="SVN141:SVP141"/>
    <mergeCell ref="SVR141:SVT141"/>
    <mergeCell ref="SVV141:SVX141"/>
    <mergeCell ref="SVZ141:SWB141"/>
    <mergeCell ref="SUH141:SUJ141"/>
    <mergeCell ref="SUL141:SUN141"/>
    <mergeCell ref="SUP141:SUR141"/>
    <mergeCell ref="SUT141:SUV141"/>
    <mergeCell ref="SUX141:SUZ141"/>
    <mergeCell ref="SVB141:SVD141"/>
    <mergeCell ref="STJ141:STL141"/>
    <mergeCell ref="STN141:STP141"/>
    <mergeCell ref="STR141:STT141"/>
    <mergeCell ref="STV141:STX141"/>
    <mergeCell ref="STZ141:SUB141"/>
    <mergeCell ref="SUD141:SUF141"/>
    <mergeCell ref="SSL141:SSN141"/>
    <mergeCell ref="SSP141:SSR141"/>
    <mergeCell ref="SST141:SSV141"/>
    <mergeCell ref="SSX141:SSZ141"/>
    <mergeCell ref="STB141:STD141"/>
    <mergeCell ref="STF141:STH141"/>
    <mergeCell ref="SRN141:SRP141"/>
    <mergeCell ref="SRR141:SRT141"/>
    <mergeCell ref="SRV141:SRX141"/>
    <mergeCell ref="SRZ141:SSB141"/>
    <mergeCell ref="SSD141:SSF141"/>
    <mergeCell ref="SSH141:SSJ141"/>
    <mergeCell ref="SQP141:SQR141"/>
    <mergeCell ref="SQT141:SQV141"/>
    <mergeCell ref="SQX141:SQZ141"/>
    <mergeCell ref="SRB141:SRD141"/>
    <mergeCell ref="SRF141:SRH141"/>
    <mergeCell ref="SRJ141:SRL141"/>
    <mergeCell ref="SPR141:SPT141"/>
    <mergeCell ref="SPV141:SPX141"/>
    <mergeCell ref="SPZ141:SQB141"/>
    <mergeCell ref="SQD141:SQF141"/>
    <mergeCell ref="SQH141:SQJ141"/>
    <mergeCell ref="SQL141:SQN141"/>
    <mergeCell ref="SOT141:SOV141"/>
    <mergeCell ref="SOX141:SOZ141"/>
    <mergeCell ref="SPB141:SPD141"/>
    <mergeCell ref="SPF141:SPH141"/>
    <mergeCell ref="SPJ141:SPL141"/>
    <mergeCell ref="SPN141:SPP141"/>
    <mergeCell ref="SNV141:SNX141"/>
    <mergeCell ref="SNZ141:SOB141"/>
    <mergeCell ref="SOD141:SOF141"/>
    <mergeCell ref="SOH141:SOJ141"/>
    <mergeCell ref="SOL141:SON141"/>
    <mergeCell ref="SOP141:SOR141"/>
    <mergeCell ref="SMX141:SMZ141"/>
    <mergeCell ref="SNB141:SND141"/>
    <mergeCell ref="SNF141:SNH141"/>
    <mergeCell ref="SNJ141:SNL141"/>
    <mergeCell ref="SNN141:SNP141"/>
    <mergeCell ref="SNR141:SNT141"/>
    <mergeCell ref="SLZ141:SMB141"/>
    <mergeCell ref="SMD141:SMF141"/>
    <mergeCell ref="SMH141:SMJ141"/>
    <mergeCell ref="SML141:SMN141"/>
    <mergeCell ref="SMP141:SMR141"/>
    <mergeCell ref="SMT141:SMV141"/>
    <mergeCell ref="SLB141:SLD141"/>
    <mergeCell ref="SLF141:SLH141"/>
    <mergeCell ref="SLJ141:SLL141"/>
    <mergeCell ref="SLN141:SLP141"/>
    <mergeCell ref="SLR141:SLT141"/>
    <mergeCell ref="SLV141:SLX141"/>
    <mergeCell ref="SKD141:SKF141"/>
    <mergeCell ref="SKH141:SKJ141"/>
    <mergeCell ref="SKL141:SKN141"/>
    <mergeCell ref="SKP141:SKR141"/>
    <mergeCell ref="SKT141:SKV141"/>
    <mergeCell ref="SKX141:SKZ141"/>
    <mergeCell ref="SJF141:SJH141"/>
    <mergeCell ref="SJJ141:SJL141"/>
    <mergeCell ref="SJN141:SJP141"/>
    <mergeCell ref="SJR141:SJT141"/>
    <mergeCell ref="SJV141:SJX141"/>
    <mergeCell ref="SJZ141:SKB141"/>
    <mergeCell ref="SIH141:SIJ141"/>
    <mergeCell ref="SIL141:SIN141"/>
    <mergeCell ref="SIP141:SIR141"/>
    <mergeCell ref="SIT141:SIV141"/>
    <mergeCell ref="SIX141:SIZ141"/>
    <mergeCell ref="SJB141:SJD141"/>
    <mergeCell ref="SHJ141:SHL141"/>
    <mergeCell ref="SHN141:SHP141"/>
    <mergeCell ref="SHR141:SHT141"/>
    <mergeCell ref="SHV141:SHX141"/>
    <mergeCell ref="SHZ141:SIB141"/>
    <mergeCell ref="SID141:SIF141"/>
    <mergeCell ref="SGL141:SGN141"/>
    <mergeCell ref="SGP141:SGR141"/>
    <mergeCell ref="SGT141:SGV141"/>
    <mergeCell ref="SGX141:SGZ141"/>
    <mergeCell ref="SHB141:SHD141"/>
    <mergeCell ref="SHF141:SHH141"/>
    <mergeCell ref="SFN141:SFP141"/>
    <mergeCell ref="SFR141:SFT141"/>
    <mergeCell ref="SFV141:SFX141"/>
    <mergeCell ref="SFZ141:SGB141"/>
    <mergeCell ref="SGD141:SGF141"/>
    <mergeCell ref="SGH141:SGJ141"/>
    <mergeCell ref="SEP141:SER141"/>
    <mergeCell ref="SET141:SEV141"/>
    <mergeCell ref="SEX141:SEZ141"/>
    <mergeCell ref="SFB141:SFD141"/>
    <mergeCell ref="SFF141:SFH141"/>
    <mergeCell ref="SFJ141:SFL141"/>
    <mergeCell ref="SDR141:SDT141"/>
    <mergeCell ref="SDV141:SDX141"/>
    <mergeCell ref="SDZ141:SEB141"/>
    <mergeCell ref="SED141:SEF141"/>
    <mergeCell ref="SEH141:SEJ141"/>
    <mergeCell ref="SEL141:SEN141"/>
    <mergeCell ref="SCT141:SCV141"/>
    <mergeCell ref="SCX141:SCZ141"/>
    <mergeCell ref="SDB141:SDD141"/>
    <mergeCell ref="SDF141:SDH141"/>
    <mergeCell ref="SDJ141:SDL141"/>
    <mergeCell ref="SDN141:SDP141"/>
    <mergeCell ref="SBV141:SBX141"/>
    <mergeCell ref="SBZ141:SCB141"/>
    <mergeCell ref="SCD141:SCF141"/>
    <mergeCell ref="SCH141:SCJ141"/>
    <mergeCell ref="SCL141:SCN141"/>
    <mergeCell ref="SCP141:SCR141"/>
    <mergeCell ref="SAX141:SAZ141"/>
    <mergeCell ref="SBB141:SBD141"/>
    <mergeCell ref="SBF141:SBH141"/>
    <mergeCell ref="SBJ141:SBL141"/>
    <mergeCell ref="SBN141:SBP141"/>
    <mergeCell ref="SBR141:SBT141"/>
    <mergeCell ref="RZZ141:SAB141"/>
    <mergeCell ref="SAD141:SAF141"/>
    <mergeCell ref="SAH141:SAJ141"/>
    <mergeCell ref="SAL141:SAN141"/>
    <mergeCell ref="SAP141:SAR141"/>
    <mergeCell ref="SAT141:SAV141"/>
    <mergeCell ref="RZB141:RZD141"/>
    <mergeCell ref="RZF141:RZH141"/>
    <mergeCell ref="RZJ141:RZL141"/>
    <mergeCell ref="RZN141:RZP141"/>
    <mergeCell ref="RZR141:RZT141"/>
    <mergeCell ref="RZV141:RZX141"/>
    <mergeCell ref="RYD141:RYF141"/>
    <mergeCell ref="RYH141:RYJ141"/>
    <mergeCell ref="RYL141:RYN141"/>
    <mergeCell ref="RYP141:RYR141"/>
    <mergeCell ref="RYT141:RYV141"/>
    <mergeCell ref="RYX141:RYZ141"/>
    <mergeCell ref="RXF141:RXH141"/>
    <mergeCell ref="RXJ141:RXL141"/>
    <mergeCell ref="RXN141:RXP141"/>
    <mergeCell ref="RXR141:RXT141"/>
    <mergeCell ref="RXV141:RXX141"/>
    <mergeCell ref="RXZ141:RYB141"/>
    <mergeCell ref="RWH141:RWJ141"/>
    <mergeCell ref="RWL141:RWN141"/>
    <mergeCell ref="RWP141:RWR141"/>
    <mergeCell ref="RWT141:RWV141"/>
    <mergeCell ref="RWX141:RWZ141"/>
    <mergeCell ref="RXB141:RXD141"/>
    <mergeCell ref="RVJ141:RVL141"/>
    <mergeCell ref="RVN141:RVP141"/>
    <mergeCell ref="RVR141:RVT141"/>
    <mergeCell ref="RVV141:RVX141"/>
    <mergeCell ref="RVZ141:RWB141"/>
    <mergeCell ref="RWD141:RWF141"/>
    <mergeCell ref="RUL141:RUN141"/>
    <mergeCell ref="RUP141:RUR141"/>
    <mergeCell ref="RUT141:RUV141"/>
    <mergeCell ref="RUX141:RUZ141"/>
    <mergeCell ref="RVB141:RVD141"/>
    <mergeCell ref="RVF141:RVH141"/>
    <mergeCell ref="RTN141:RTP141"/>
    <mergeCell ref="RTR141:RTT141"/>
    <mergeCell ref="RTV141:RTX141"/>
    <mergeCell ref="RTZ141:RUB141"/>
    <mergeCell ref="RUD141:RUF141"/>
    <mergeCell ref="RUH141:RUJ141"/>
    <mergeCell ref="RSP141:RSR141"/>
    <mergeCell ref="RST141:RSV141"/>
    <mergeCell ref="RSX141:RSZ141"/>
    <mergeCell ref="RTB141:RTD141"/>
    <mergeCell ref="RTF141:RTH141"/>
    <mergeCell ref="RTJ141:RTL141"/>
    <mergeCell ref="RRR141:RRT141"/>
    <mergeCell ref="RRV141:RRX141"/>
    <mergeCell ref="RRZ141:RSB141"/>
    <mergeCell ref="RSD141:RSF141"/>
    <mergeCell ref="RSH141:RSJ141"/>
    <mergeCell ref="RSL141:RSN141"/>
    <mergeCell ref="RQT141:RQV141"/>
    <mergeCell ref="RQX141:RQZ141"/>
    <mergeCell ref="RRB141:RRD141"/>
    <mergeCell ref="RRF141:RRH141"/>
    <mergeCell ref="RRJ141:RRL141"/>
    <mergeCell ref="RRN141:RRP141"/>
    <mergeCell ref="RPV141:RPX141"/>
    <mergeCell ref="RPZ141:RQB141"/>
    <mergeCell ref="RQD141:RQF141"/>
    <mergeCell ref="RQH141:RQJ141"/>
    <mergeCell ref="RQL141:RQN141"/>
    <mergeCell ref="RQP141:RQR141"/>
    <mergeCell ref="ROX141:ROZ141"/>
    <mergeCell ref="RPB141:RPD141"/>
    <mergeCell ref="RPF141:RPH141"/>
    <mergeCell ref="RPJ141:RPL141"/>
    <mergeCell ref="RPN141:RPP141"/>
    <mergeCell ref="RPR141:RPT141"/>
    <mergeCell ref="RNZ141:ROB141"/>
    <mergeCell ref="ROD141:ROF141"/>
    <mergeCell ref="ROH141:ROJ141"/>
    <mergeCell ref="ROL141:RON141"/>
    <mergeCell ref="ROP141:ROR141"/>
    <mergeCell ref="ROT141:ROV141"/>
    <mergeCell ref="RNB141:RND141"/>
    <mergeCell ref="RNF141:RNH141"/>
    <mergeCell ref="RNJ141:RNL141"/>
    <mergeCell ref="RNN141:RNP141"/>
    <mergeCell ref="RNR141:RNT141"/>
    <mergeCell ref="RNV141:RNX141"/>
    <mergeCell ref="RMD141:RMF141"/>
    <mergeCell ref="RMH141:RMJ141"/>
    <mergeCell ref="RML141:RMN141"/>
    <mergeCell ref="RMP141:RMR141"/>
    <mergeCell ref="RMT141:RMV141"/>
    <mergeCell ref="RMX141:RMZ141"/>
    <mergeCell ref="RLF141:RLH141"/>
    <mergeCell ref="RLJ141:RLL141"/>
    <mergeCell ref="RLN141:RLP141"/>
    <mergeCell ref="RLR141:RLT141"/>
    <mergeCell ref="RLV141:RLX141"/>
    <mergeCell ref="RLZ141:RMB141"/>
    <mergeCell ref="RKH141:RKJ141"/>
    <mergeCell ref="RKL141:RKN141"/>
    <mergeCell ref="RKP141:RKR141"/>
    <mergeCell ref="RKT141:RKV141"/>
    <mergeCell ref="RKX141:RKZ141"/>
    <mergeCell ref="RLB141:RLD141"/>
    <mergeCell ref="RJJ141:RJL141"/>
    <mergeCell ref="RJN141:RJP141"/>
    <mergeCell ref="RJR141:RJT141"/>
    <mergeCell ref="RJV141:RJX141"/>
    <mergeCell ref="RJZ141:RKB141"/>
    <mergeCell ref="RKD141:RKF141"/>
    <mergeCell ref="RIL141:RIN141"/>
    <mergeCell ref="RIP141:RIR141"/>
    <mergeCell ref="RIT141:RIV141"/>
    <mergeCell ref="RIX141:RIZ141"/>
    <mergeCell ref="RJB141:RJD141"/>
    <mergeCell ref="RJF141:RJH141"/>
    <mergeCell ref="RHN141:RHP141"/>
    <mergeCell ref="RHR141:RHT141"/>
    <mergeCell ref="RHV141:RHX141"/>
    <mergeCell ref="RHZ141:RIB141"/>
    <mergeCell ref="RID141:RIF141"/>
    <mergeCell ref="RIH141:RIJ141"/>
    <mergeCell ref="RGP141:RGR141"/>
    <mergeCell ref="RGT141:RGV141"/>
    <mergeCell ref="RGX141:RGZ141"/>
    <mergeCell ref="RHB141:RHD141"/>
    <mergeCell ref="RHF141:RHH141"/>
    <mergeCell ref="RHJ141:RHL141"/>
    <mergeCell ref="RFR141:RFT141"/>
    <mergeCell ref="RFV141:RFX141"/>
    <mergeCell ref="RFZ141:RGB141"/>
    <mergeCell ref="RGD141:RGF141"/>
    <mergeCell ref="RGH141:RGJ141"/>
    <mergeCell ref="RGL141:RGN141"/>
    <mergeCell ref="RET141:REV141"/>
    <mergeCell ref="REX141:REZ141"/>
    <mergeCell ref="RFB141:RFD141"/>
    <mergeCell ref="RFF141:RFH141"/>
    <mergeCell ref="RFJ141:RFL141"/>
    <mergeCell ref="RFN141:RFP141"/>
    <mergeCell ref="RDV141:RDX141"/>
    <mergeCell ref="RDZ141:REB141"/>
    <mergeCell ref="RED141:REF141"/>
    <mergeCell ref="REH141:REJ141"/>
    <mergeCell ref="REL141:REN141"/>
    <mergeCell ref="REP141:RER141"/>
    <mergeCell ref="RCX141:RCZ141"/>
    <mergeCell ref="RDB141:RDD141"/>
    <mergeCell ref="RDF141:RDH141"/>
    <mergeCell ref="RDJ141:RDL141"/>
    <mergeCell ref="RDN141:RDP141"/>
    <mergeCell ref="RDR141:RDT141"/>
    <mergeCell ref="RBZ141:RCB141"/>
    <mergeCell ref="RCD141:RCF141"/>
    <mergeCell ref="RCH141:RCJ141"/>
    <mergeCell ref="RCL141:RCN141"/>
    <mergeCell ref="RCP141:RCR141"/>
    <mergeCell ref="RCT141:RCV141"/>
    <mergeCell ref="RBB141:RBD141"/>
    <mergeCell ref="RBF141:RBH141"/>
    <mergeCell ref="RBJ141:RBL141"/>
    <mergeCell ref="RBN141:RBP141"/>
    <mergeCell ref="RBR141:RBT141"/>
    <mergeCell ref="RBV141:RBX141"/>
    <mergeCell ref="RAD141:RAF141"/>
    <mergeCell ref="RAH141:RAJ141"/>
    <mergeCell ref="RAL141:RAN141"/>
    <mergeCell ref="RAP141:RAR141"/>
    <mergeCell ref="RAT141:RAV141"/>
    <mergeCell ref="RAX141:RAZ141"/>
    <mergeCell ref="QZF141:QZH141"/>
    <mergeCell ref="QZJ141:QZL141"/>
    <mergeCell ref="QZN141:QZP141"/>
    <mergeCell ref="QZR141:QZT141"/>
    <mergeCell ref="QZV141:QZX141"/>
    <mergeCell ref="QZZ141:RAB141"/>
    <mergeCell ref="QYH141:QYJ141"/>
    <mergeCell ref="QYL141:QYN141"/>
    <mergeCell ref="QYP141:QYR141"/>
    <mergeCell ref="QYT141:QYV141"/>
    <mergeCell ref="QYX141:QYZ141"/>
    <mergeCell ref="QZB141:QZD141"/>
    <mergeCell ref="QXJ141:QXL141"/>
    <mergeCell ref="QXN141:QXP141"/>
    <mergeCell ref="QXR141:QXT141"/>
    <mergeCell ref="QXV141:QXX141"/>
    <mergeCell ref="QXZ141:QYB141"/>
    <mergeCell ref="QYD141:QYF141"/>
    <mergeCell ref="QWL141:QWN141"/>
    <mergeCell ref="QWP141:QWR141"/>
    <mergeCell ref="QWT141:QWV141"/>
    <mergeCell ref="QWX141:QWZ141"/>
    <mergeCell ref="QXB141:QXD141"/>
    <mergeCell ref="QXF141:QXH141"/>
    <mergeCell ref="QVN141:QVP141"/>
    <mergeCell ref="QVR141:QVT141"/>
    <mergeCell ref="QVV141:QVX141"/>
    <mergeCell ref="QVZ141:QWB141"/>
    <mergeCell ref="QWD141:QWF141"/>
    <mergeCell ref="QWH141:QWJ141"/>
    <mergeCell ref="QUP141:QUR141"/>
    <mergeCell ref="QUT141:QUV141"/>
    <mergeCell ref="QUX141:QUZ141"/>
    <mergeCell ref="QVB141:QVD141"/>
    <mergeCell ref="QVF141:QVH141"/>
    <mergeCell ref="QVJ141:QVL141"/>
    <mergeCell ref="QTR141:QTT141"/>
    <mergeCell ref="QTV141:QTX141"/>
    <mergeCell ref="QTZ141:QUB141"/>
    <mergeCell ref="QUD141:QUF141"/>
    <mergeCell ref="QUH141:QUJ141"/>
    <mergeCell ref="QUL141:QUN141"/>
    <mergeCell ref="QST141:QSV141"/>
    <mergeCell ref="QSX141:QSZ141"/>
    <mergeCell ref="QTB141:QTD141"/>
    <mergeCell ref="QTF141:QTH141"/>
    <mergeCell ref="QTJ141:QTL141"/>
    <mergeCell ref="QTN141:QTP141"/>
    <mergeCell ref="QRV141:QRX141"/>
    <mergeCell ref="QRZ141:QSB141"/>
    <mergeCell ref="QSD141:QSF141"/>
    <mergeCell ref="QSH141:QSJ141"/>
    <mergeCell ref="QSL141:QSN141"/>
    <mergeCell ref="QSP141:QSR141"/>
    <mergeCell ref="QQX141:QQZ141"/>
    <mergeCell ref="QRB141:QRD141"/>
    <mergeCell ref="QRF141:QRH141"/>
    <mergeCell ref="QRJ141:QRL141"/>
    <mergeCell ref="QRN141:QRP141"/>
    <mergeCell ref="QRR141:QRT141"/>
    <mergeCell ref="QPZ141:QQB141"/>
    <mergeCell ref="QQD141:QQF141"/>
    <mergeCell ref="QQH141:QQJ141"/>
    <mergeCell ref="QQL141:QQN141"/>
    <mergeCell ref="QQP141:QQR141"/>
    <mergeCell ref="QQT141:QQV141"/>
    <mergeCell ref="QPB141:QPD141"/>
    <mergeCell ref="QPF141:QPH141"/>
    <mergeCell ref="QPJ141:QPL141"/>
    <mergeCell ref="QPN141:QPP141"/>
    <mergeCell ref="QPR141:QPT141"/>
    <mergeCell ref="QPV141:QPX141"/>
    <mergeCell ref="QOD141:QOF141"/>
    <mergeCell ref="QOH141:QOJ141"/>
    <mergeCell ref="QOL141:QON141"/>
    <mergeCell ref="QOP141:QOR141"/>
    <mergeCell ref="QOT141:QOV141"/>
    <mergeCell ref="QOX141:QOZ141"/>
    <mergeCell ref="QNF141:QNH141"/>
    <mergeCell ref="QNJ141:QNL141"/>
    <mergeCell ref="QNN141:QNP141"/>
    <mergeCell ref="QNR141:QNT141"/>
    <mergeCell ref="QNV141:QNX141"/>
    <mergeCell ref="QNZ141:QOB141"/>
    <mergeCell ref="QMH141:QMJ141"/>
    <mergeCell ref="QML141:QMN141"/>
    <mergeCell ref="QMP141:QMR141"/>
    <mergeCell ref="QMT141:QMV141"/>
    <mergeCell ref="QMX141:QMZ141"/>
    <mergeCell ref="QNB141:QND141"/>
    <mergeCell ref="QLJ141:QLL141"/>
    <mergeCell ref="QLN141:QLP141"/>
    <mergeCell ref="QLR141:QLT141"/>
    <mergeCell ref="QLV141:QLX141"/>
    <mergeCell ref="QLZ141:QMB141"/>
    <mergeCell ref="QMD141:QMF141"/>
    <mergeCell ref="QKL141:QKN141"/>
    <mergeCell ref="QKP141:QKR141"/>
    <mergeCell ref="QKT141:QKV141"/>
    <mergeCell ref="QKX141:QKZ141"/>
    <mergeCell ref="QLB141:QLD141"/>
    <mergeCell ref="QLF141:QLH141"/>
    <mergeCell ref="QJN141:QJP141"/>
    <mergeCell ref="QJR141:QJT141"/>
    <mergeCell ref="QJV141:QJX141"/>
    <mergeCell ref="QJZ141:QKB141"/>
    <mergeCell ref="QKD141:QKF141"/>
    <mergeCell ref="QKH141:QKJ141"/>
    <mergeCell ref="QIP141:QIR141"/>
    <mergeCell ref="QIT141:QIV141"/>
    <mergeCell ref="QIX141:QIZ141"/>
    <mergeCell ref="QJB141:QJD141"/>
    <mergeCell ref="QJF141:QJH141"/>
    <mergeCell ref="QJJ141:QJL141"/>
    <mergeCell ref="QHR141:QHT141"/>
    <mergeCell ref="QHV141:QHX141"/>
    <mergeCell ref="QHZ141:QIB141"/>
    <mergeCell ref="QID141:QIF141"/>
    <mergeCell ref="QIH141:QIJ141"/>
    <mergeCell ref="QIL141:QIN141"/>
    <mergeCell ref="QGT141:QGV141"/>
    <mergeCell ref="QGX141:QGZ141"/>
    <mergeCell ref="QHB141:QHD141"/>
    <mergeCell ref="QHF141:QHH141"/>
    <mergeCell ref="QHJ141:QHL141"/>
    <mergeCell ref="QHN141:QHP141"/>
    <mergeCell ref="QFV141:QFX141"/>
    <mergeCell ref="QFZ141:QGB141"/>
    <mergeCell ref="QGD141:QGF141"/>
    <mergeCell ref="QGH141:QGJ141"/>
    <mergeCell ref="QGL141:QGN141"/>
    <mergeCell ref="QGP141:QGR141"/>
    <mergeCell ref="QEX141:QEZ141"/>
    <mergeCell ref="QFB141:QFD141"/>
    <mergeCell ref="QFF141:QFH141"/>
    <mergeCell ref="QFJ141:QFL141"/>
    <mergeCell ref="QFN141:QFP141"/>
    <mergeCell ref="QFR141:QFT141"/>
    <mergeCell ref="QDZ141:QEB141"/>
    <mergeCell ref="QED141:QEF141"/>
    <mergeCell ref="QEH141:QEJ141"/>
    <mergeCell ref="QEL141:QEN141"/>
    <mergeCell ref="QEP141:QER141"/>
    <mergeCell ref="QET141:QEV141"/>
    <mergeCell ref="QDB141:QDD141"/>
    <mergeCell ref="QDF141:QDH141"/>
    <mergeCell ref="QDJ141:QDL141"/>
    <mergeCell ref="QDN141:QDP141"/>
    <mergeCell ref="QDR141:QDT141"/>
    <mergeCell ref="QDV141:QDX141"/>
    <mergeCell ref="QCD141:QCF141"/>
    <mergeCell ref="QCH141:QCJ141"/>
    <mergeCell ref="QCL141:QCN141"/>
    <mergeCell ref="QCP141:QCR141"/>
    <mergeCell ref="QCT141:QCV141"/>
    <mergeCell ref="QCX141:QCZ141"/>
    <mergeCell ref="QBF141:QBH141"/>
    <mergeCell ref="QBJ141:QBL141"/>
    <mergeCell ref="QBN141:QBP141"/>
    <mergeCell ref="QBR141:QBT141"/>
    <mergeCell ref="QBV141:QBX141"/>
    <mergeCell ref="QBZ141:QCB141"/>
    <mergeCell ref="QAH141:QAJ141"/>
    <mergeCell ref="QAL141:QAN141"/>
    <mergeCell ref="QAP141:QAR141"/>
    <mergeCell ref="QAT141:QAV141"/>
    <mergeCell ref="QAX141:QAZ141"/>
    <mergeCell ref="QBB141:QBD141"/>
    <mergeCell ref="PZJ141:PZL141"/>
    <mergeCell ref="PZN141:PZP141"/>
    <mergeCell ref="PZR141:PZT141"/>
    <mergeCell ref="PZV141:PZX141"/>
    <mergeCell ref="PZZ141:QAB141"/>
    <mergeCell ref="QAD141:QAF141"/>
    <mergeCell ref="PYL141:PYN141"/>
    <mergeCell ref="PYP141:PYR141"/>
    <mergeCell ref="PYT141:PYV141"/>
    <mergeCell ref="PYX141:PYZ141"/>
    <mergeCell ref="PZB141:PZD141"/>
    <mergeCell ref="PZF141:PZH141"/>
    <mergeCell ref="PXN141:PXP141"/>
    <mergeCell ref="PXR141:PXT141"/>
    <mergeCell ref="PXV141:PXX141"/>
    <mergeCell ref="PXZ141:PYB141"/>
    <mergeCell ref="PYD141:PYF141"/>
    <mergeCell ref="PYH141:PYJ141"/>
    <mergeCell ref="PWP141:PWR141"/>
    <mergeCell ref="PWT141:PWV141"/>
    <mergeCell ref="PWX141:PWZ141"/>
    <mergeCell ref="PXB141:PXD141"/>
    <mergeCell ref="PXF141:PXH141"/>
    <mergeCell ref="PXJ141:PXL141"/>
    <mergeCell ref="PVR141:PVT141"/>
    <mergeCell ref="PVV141:PVX141"/>
    <mergeCell ref="PVZ141:PWB141"/>
    <mergeCell ref="PWD141:PWF141"/>
    <mergeCell ref="PWH141:PWJ141"/>
    <mergeCell ref="PWL141:PWN141"/>
    <mergeCell ref="PUT141:PUV141"/>
    <mergeCell ref="PUX141:PUZ141"/>
    <mergeCell ref="PVB141:PVD141"/>
    <mergeCell ref="PVF141:PVH141"/>
    <mergeCell ref="PVJ141:PVL141"/>
    <mergeCell ref="PVN141:PVP141"/>
    <mergeCell ref="PTV141:PTX141"/>
    <mergeCell ref="PTZ141:PUB141"/>
    <mergeCell ref="PUD141:PUF141"/>
    <mergeCell ref="PUH141:PUJ141"/>
    <mergeCell ref="PUL141:PUN141"/>
    <mergeCell ref="PUP141:PUR141"/>
    <mergeCell ref="PSX141:PSZ141"/>
    <mergeCell ref="PTB141:PTD141"/>
    <mergeCell ref="PTF141:PTH141"/>
    <mergeCell ref="PTJ141:PTL141"/>
    <mergeCell ref="PTN141:PTP141"/>
    <mergeCell ref="PTR141:PTT141"/>
    <mergeCell ref="PRZ141:PSB141"/>
    <mergeCell ref="PSD141:PSF141"/>
    <mergeCell ref="PSH141:PSJ141"/>
    <mergeCell ref="PSL141:PSN141"/>
    <mergeCell ref="PSP141:PSR141"/>
    <mergeCell ref="PST141:PSV141"/>
    <mergeCell ref="PRB141:PRD141"/>
    <mergeCell ref="PRF141:PRH141"/>
    <mergeCell ref="PRJ141:PRL141"/>
    <mergeCell ref="PRN141:PRP141"/>
    <mergeCell ref="PRR141:PRT141"/>
    <mergeCell ref="PRV141:PRX141"/>
    <mergeCell ref="PQD141:PQF141"/>
    <mergeCell ref="PQH141:PQJ141"/>
    <mergeCell ref="PQL141:PQN141"/>
    <mergeCell ref="PQP141:PQR141"/>
    <mergeCell ref="PQT141:PQV141"/>
    <mergeCell ref="PQX141:PQZ141"/>
    <mergeCell ref="PPF141:PPH141"/>
    <mergeCell ref="PPJ141:PPL141"/>
    <mergeCell ref="PPN141:PPP141"/>
    <mergeCell ref="PPR141:PPT141"/>
    <mergeCell ref="PPV141:PPX141"/>
    <mergeCell ref="PPZ141:PQB141"/>
    <mergeCell ref="POH141:POJ141"/>
    <mergeCell ref="POL141:PON141"/>
    <mergeCell ref="POP141:POR141"/>
    <mergeCell ref="POT141:POV141"/>
    <mergeCell ref="POX141:POZ141"/>
    <mergeCell ref="PPB141:PPD141"/>
    <mergeCell ref="PNJ141:PNL141"/>
    <mergeCell ref="PNN141:PNP141"/>
    <mergeCell ref="PNR141:PNT141"/>
    <mergeCell ref="PNV141:PNX141"/>
    <mergeCell ref="PNZ141:POB141"/>
    <mergeCell ref="POD141:POF141"/>
    <mergeCell ref="PML141:PMN141"/>
    <mergeCell ref="PMP141:PMR141"/>
    <mergeCell ref="PMT141:PMV141"/>
    <mergeCell ref="PMX141:PMZ141"/>
    <mergeCell ref="PNB141:PND141"/>
    <mergeCell ref="PNF141:PNH141"/>
    <mergeCell ref="PLN141:PLP141"/>
    <mergeCell ref="PLR141:PLT141"/>
    <mergeCell ref="PLV141:PLX141"/>
    <mergeCell ref="PLZ141:PMB141"/>
    <mergeCell ref="PMD141:PMF141"/>
    <mergeCell ref="PMH141:PMJ141"/>
    <mergeCell ref="PKP141:PKR141"/>
    <mergeCell ref="PKT141:PKV141"/>
    <mergeCell ref="PKX141:PKZ141"/>
    <mergeCell ref="PLB141:PLD141"/>
    <mergeCell ref="PLF141:PLH141"/>
    <mergeCell ref="PLJ141:PLL141"/>
    <mergeCell ref="PJR141:PJT141"/>
    <mergeCell ref="PJV141:PJX141"/>
    <mergeCell ref="PJZ141:PKB141"/>
    <mergeCell ref="PKD141:PKF141"/>
    <mergeCell ref="PKH141:PKJ141"/>
    <mergeCell ref="PKL141:PKN141"/>
    <mergeCell ref="PIT141:PIV141"/>
    <mergeCell ref="PIX141:PIZ141"/>
    <mergeCell ref="PJB141:PJD141"/>
    <mergeCell ref="PJF141:PJH141"/>
    <mergeCell ref="PJJ141:PJL141"/>
    <mergeCell ref="PJN141:PJP141"/>
    <mergeCell ref="PHV141:PHX141"/>
    <mergeCell ref="PHZ141:PIB141"/>
    <mergeCell ref="PID141:PIF141"/>
    <mergeCell ref="PIH141:PIJ141"/>
    <mergeCell ref="PIL141:PIN141"/>
    <mergeCell ref="PIP141:PIR141"/>
    <mergeCell ref="PGX141:PGZ141"/>
    <mergeCell ref="PHB141:PHD141"/>
    <mergeCell ref="PHF141:PHH141"/>
    <mergeCell ref="PHJ141:PHL141"/>
    <mergeCell ref="PHN141:PHP141"/>
    <mergeCell ref="PHR141:PHT141"/>
    <mergeCell ref="PFZ141:PGB141"/>
    <mergeCell ref="PGD141:PGF141"/>
    <mergeCell ref="PGH141:PGJ141"/>
    <mergeCell ref="PGL141:PGN141"/>
    <mergeCell ref="PGP141:PGR141"/>
    <mergeCell ref="PGT141:PGV141"/>
    <mergeCell ref="PFB141:PFD141"/>
    <mergeCell ref="PFF141:PFH141"/>
    <mergeCell ref="PFJ141:PFL141"/>
    <mergeCell ref="PFN141:PFP141"/>
    <mergeCell ref="PFR141:PFT141"/>
    <mergeCell ref="PFV141:PFX141"/>
    <mergeCell ref="PED141:PEF141"/>
    <mergeCell ref="PEH141:PEJ141"/>
    <mergeCell ref="PEL141:PEN141"/>
    <mergeCell ref="PEP141:PER141"/>
    <mergeCell ref="PET141:PEV141"/>
    <mergeCell ref="PEX141:PEZ141"/>
    <mergeCell ref="PDF141:PDH141"/>
    <mergeCell ref="PDJ141:PDL141"/>
    <mergeCell ref="PDN141:PDP141"/>
    <mergeCell ref="PDR141:PDT141"/>
    <mergeCell ref="PDV141:PDX141"/>
    <mergeCell ref="PDZ141:PEB141"/>
    <mergeCell ref="PCH141:PCJ141"/>
    <mergeCell ref="PCL141:PCN141"/>
    <mergeCell ref="PCP141:PCR141"/>
    <mergeCell ref="PCT141:PCV141"/>
    <mergeCell ref="PCX141:PCZ141"/>
    <mergeCell ref="PDB141:PDD141"/>
    <mergeCell ref="PBJ141:PBL141"/>
    <mergeCell ref="PBN141:PBP141"/>
    <mergeCell ref="PBR141:PBT141"/>
    <mergeCell ref="PBV141:PBX141"/>
    <mergeCell ref="PBZ141:PCB141"/>
    <mergeCell ref="PCD141:PCF141"/>
    <mergeCell ref="PAL141:PAN141"/>
    <mergeCell ref="PAP141:PAR141"/>
    <mergeCell ref="PAT141:PAV141"/>
    <mergeCell ref="PAX141:PAZ141"/>
    <mergeCell ref="PBB141:PBD141"/>
    <mergeCell ref="PBF141:PBH141"/>
    <mergeCell ref="OZN141:OZP141"/>
    <mergeCell ref="OZR141:OZT141"/>
    <mergeCell ref="OZV141:OZX141"/>
    <mergeCell ref="OZZ141:PAB141"/>
    <mergeCell ref="PAD141:PAF141"/>
    <mergeCell ref="PAH141:PAJ141"/>
    <mergeCell ref="OYP141:OYR141"/>
    <mergeCell ref="OYT141:OYV141"/>
    <mergeCell ref="OYX141:OYZ141"/>
    <mergeCell ref="OZB141:OZD141"/>
    <mergeCell ref="OZF141:OZH141"/>
    <mergeCell ref="OZJ141:OZL141"/>
    <mergeCell ref="OXR141:OXT141"/>
    <mergeCell ref="OXV141:OXX141"/>
    <mergeCell ref="OXZ141:OYB141"/>
    <mergeCell ref="OYD141:OYF141"/>
    <mergeCell ref="OYH141:OYJ141"/>
    <mergeCell ref="OYL141:OYN141"/>
    <mergeCell ref="OWT141:OWV141"/>
    <mergeCell ref="OWX141:OWZ141"/>
    <mergeCell ref="OXB141:OXD141"/>
    <mergeCell ref="OXF141:OXH141"/>
    <mergeCell ref="OXJ141:OXL141"/>
    <mergeCell ref="OXN141:OXP141"/>
    <mergeCell ref="OVV141:OVX141"/>
    <mergeCell ref="OVZ141:OWB141"/>
    <mergeCell ref="OWD141:OWF141"/>
    <mergeCell ref="OWH141:OWJ141"/>
    <mergeCell ref="OWL141:OWN141"/>
    <mergeCell ref="OWP141:OWR141"/>
    <mergeCell ref="OUX141:OUZ141"/>
    <mergeCell ref="OVB141:OVD141"/>
    <mergeCell ref="OVF141:OVH141"/>
    <mergeCell ref="OVJ141:OVL141"/>
    <mergeCell ref="OVN141:OVP141"/>
    <mergeCell ref="OVR141:OVT141"/>
    <mergeCell ref="OTZ141:OUB141"/>
    <mergeCell ref="OUD141:OUF141"/>
    <mergeCell ref="OUH141:OUJ141"/>
    <mergeCell ref="OUL141:OUN141"/>
    <mergeCell ref="OUP141:OUR141"/>
    <mergeCell ref="OUT141:OUV141"/>
    <mergeCell ref="OTB141:OTD141"/>
    <mergeCell ref="OTF141:OTH141"/>
    <mergeCell ref="OTJ141:OTL141"/>
    <mergeCell ref="OTN141:OTP141"/>
    <mergeCell ref="OTR141:OTT141"/>
    <mergeCell ref="OTV141:OTX141"/>
    <mergeCell ref="OSD141:OSF141"/>
    <mergeCell ref="OSH141:OSJ141"/>
    <mergeCell ref="OSL141:OSN141"/>
    <mergeCell ref="OSP141:OSR141"/>
    <mergeCell ref="OST141:OSV141"/>
    <mergeCell ref="OSX141:OSZ141"/>
    <mergeCell ref="ORF141:ORH141"/>
    <mergeCell ref="ORJ141:ORL141"/>
    <mergeCell ref="ORN141:ORP141"/>
    <mergeCell ref="ORR141:ORT141"/>
    <mergeCell ref="ORV141:ORX141"/>
    <mergeCell ref="ORZ141:OSB141"/>
    <mergeCell ref="OQH141:OQJ141"/>
    <mergeCell ref="OQL141:OQN141"/>
    <mergeCell ref="OQP141:OQR141"/>
    <mergeCell ref="OQT141:OQV141"/>
    <mergeCell ref="OQX141:OQZ141"/>
    <mergeCell ref="ORB141:ORD141"/>
    <mergeCell ref="OPJ141:OPL141"/>
    <mergeCell ref="OPN141:OPP141"/>
    <mergeCell ref="OPR141:OPT141"/>
    <mergeCell ref="OPV141:OPX141"/>
    <mergeCell ref="OPZ141:OQB141"/>
    <mergeCell ref="OQD141:OQF141"/>
    <mergeCell ref="OOL141:OON141"/>
    <mergeCell ref="OOP141:OOR141"/>
    <mergeCell ref="OOT141:OOV141"/>
    <mergeCell ref="OOX141:OOZ141"/>
    <mergeCell ref="OPB141:OPD141"/>
    <mergeCell ref="OPF141:OPH141"/>
    <mergeCell ref="ONN141:ONP141"/>
    <mergeCell ref="ONR141:ONT141"/>
    <mergeCell ref="ONV141:ONX141"/>
    <mergeCell ref="ONZ141:OOB141"/>
    <mergeCell ref="OOD141:OOF141"/>
    <mergeCell ref="OOH141:OOJ141"/>
    <mergeCell ref="OMP141:OMR141"/>
    <mergeCell ref="OMT141:OMV141"/>
    <mergeCell ref="OMX141:OMZ141"/>
    <mergeCell ref="ONB141:OND141"/>
    <mergeCell ref="ONF141:ONH141"/>
    <mergeCell ref="ONJ141:ONL141"/>
    <mergeCell ref="OLR141:OLT141"/>
    <mergeCell ref="OLV141:OLX141"/>
    <mergeCell ref="OLZ141:OMB141"/>
    <mergeCell ref="OMD141:OMF141"/>
    <mergeCell ref="OMH141:OMJ141"/>
    <mergeCell ref="OML141:OMN141"/>
    <mergeCell ref="OKT141:OKV141"/>
    <mergeCell ref="OKX141:OKZ141"/>
    <mergeCell ref="OLB141:OLD141"/>
    <mergeCell ref="OLF141:OLH141"/>
    <mergeCell ref="OLJ141:OLL141"/>
    <mergeCell ref="OLN141:OLP141"/>
    <mergeCell ref="OJV141:OJX141"/>
    <mergeCell ref="OJZ141:OKB141"/>
    <mergeCell ref="OKD141:OKF141"/>
    <mergeCell ref="OKH141:OKJ141"/>
    <mergeCell ref="OKL141:OKN141"/>
    <mergeCell ref="OKP141:OKR141"/>
    <mergeCell ref="OIX141:OIZ141"/>
    <mergeCell ref="OJB141:OJD141"/>
    <mergeCell ref="OJF141:OJH141"/>
    <mergeCell ref="OJJ141:OJL141"/>
    <mergeCell ref="OJN141:OJP141"/>
    <mergeCell ref="OJR141:OJT141"/>
    <mergeCell ref="OHZ141:OIB141"/>
    <mergeCell ref="OID141:OIF141"/>
    <mergeCell ref="OIH141:OIJ141"/>
    <mergeCell ref="OIL141:OIN141"/>
    <mergeCell ref="OIP141:OIR141"/>
    <mergeCell ref="OIT141:OIV141"/>
    <mergeCell ref="OHB141:OHD141"/>
    <mergeCell ref="OHF141:OHH141"/>
    <mergeCell ref="OHJ141:OHL141"/>
    <mergeCell ref="OHN141:OHP141"/>
    <mergeCell ref="OHR141:OHT141"/>
    <mergeCell ref="OHV141:OHX141"/>
    <mergeCell ref="OGD141:OGF141"/>
    <mergeCell ref="OGH141:OGJ141"/>
    <mergeCell ref="OGL141:OGN141"/>
    <mergeCell ref="OGP141:OGR141"/>
    <mergeCell ref="OGT141:OGV141"/>
    <mergeCell ref="OGX141:OGZ141"/>
    <mergeCell ref="OFF141:OFH141"/>
    <mergeCell ref="OFJ141:OFL141"/>
    <mergeCell ref="OFN141:OFP141"/>
    <mergeCell ref="OFR141:OFT141"/>
    <mergeCell ref="OFV141:OFX141"/>
    <mergeCell ref="OFZ141:OGB141"/>
    <mergeCell ref="OEH141:OEJ141"/>
    <mergeCell ref="OEL141:OEN141"/>
    <mergeCell ref="OEP141:OER141"/>
    <mergeCell ref="OET141:OEV141"/>
    <mergeCell ref="OEX141:OEZ141"/>
    <mergeCell ref="OFB141:OFD141"/>
    <mergeCell ref="ODJ141:ODL141"/>
    <mergeCell ref="ODN141:ODP141"/>
    <mergeCell ref="ODR141:ODT141"/>
    <mergeCell ref="ODV141:ODX141"/>
    <mergeCell ref="ODZ141:OEB141"/>
    <mergeCell ref="OED141:OEF141"/>
    <mergeCell ref="OCL141:OCN141"/>
    <mergeCell ref="OCP141:OCR141"/>
    <mergeCell ref="OCT141:OCV141"/>
    <mergeCell ref="OCX141:OCZ141"/>
    <mergeCell ref="ODB141:ODD141"/>
    <mergeCell ref="ODF141:ODH141"/>
    <mergeCell ref="OBN141:OBP141"/>
    <mergeCell ref="OBR141:OBT141"/>
    <mergeCell ref="OBV141:OBX141"/>
    <mergeCell ref="OBZ141:OCB141"/>
    <mergeCell ref="OCD141:OCF141"/>
    <mergeCell ref="OCH141:OCJ141"/>
    <mergeCell ref="OAP141:OAR141"/>
    <mergeCell ref="OAT141:OAV141"/>
    <mergeCell ref="OAX141:OAZ141"/>
    <mergeCell ref="OBB141:OBD141"/>
    <mergeCell ref="OBF141:OBH141"/>
    <mergeCell ref="OBJ141:OBL141"/>
    <mergeCell ref="NZR141:NZT141"/>
    <mergeCell ref="NZV141:NZX141"/>
    <mergeCell ref="NZZ141:OAB141"/>
    <mergeCell ref="OAD141:OAF141"/>
    <mergeCell ref="OAH141:OAJ141"/>
    <mergeCell ref="OAL141:OAN141"/>
    <mergeCell ref="NYT141:NYV141"/>
    <mergeCell ref="NYX141:NYZ141"/>
    <mergeCell ref="NZB141:NZD141"/>
    <mergeCell ref="NZF141:NZH141"/>
    <mergeCell ref="NZJ141:NZL141"/>
    <mergeCell ref="NZN141:NZP141"/>
    <mergeCell ref="NXV141:NXX141"/>
    <mergeCell ref="NXZ141:NYB141"/>
    <mergeCell ref="NYD141:NYF141"/>
    <mergeCell ref="NYH141:NYJ141"/>
    <mergeCell ref="NYL141:NYN141"/>
    <mergeCell ref="NYP141:NYR141"/>
    <mergeCell ref="NWX141:NWZ141"/>
    <mergeCell ref="NXB141:NXD141"/>
    <mergeCell ref="NXF141:NXH141"/>
    <mergeCell ref="NXJ141:NXL141"/>
    <mergeCell ref="NXN141:NXP141"/>
    <mergeCell ref="NXR141:NXT141"/>
    <mergeCell ref="NVZ141:NWB141"/>
    <mergeCell ref="NWD141:NWF141"/>
    <mergeCell ref="NWH141:NWJ141"/>
    <mergeCell ref="NWL141:NWN141"/>
    <mergeCell ref="NWP141:NWR141"/>
    <mergeCell ref="NWT141:NWV141"/>
    <mergeCell ref="NVB141:NVD141"/>
    <mergeCell ref="NVF141:NVH141"/>
    <mergeCell ref="NVJ141:NVL141"/>
    <mergeCell ref="NVN141:NVP141"/>
    <mergeCell ref="NVR141:NVT141"/>
    <mergeCell ref="NVV141:NVX141"/>
    <mergeCell ref="NUD141:NUF141"/>
    <mergeCell ref="NUH141:NUJ141"/>
    <mergeCell ref="NUL141:NUN141"/>
    <mergeCell ref="NUP141:NUR141"/>
    <mergeCell ref="NUT141:NUV141"/>
    <mergeCell ref="NUX141:NUZ141"/>
    <mergeCell ref="NTF141:NTH141"/>
    <mergeCell ref="NTJ141:NTL141"/>
    <mergeCell ref="NTN141:NTP141"/>
    <mergeCell ref="NTR141:NTT141"/>
    <mergeCell ref="NTV141:NTX141"/>
    <mergeCell ref="NTZ141:NUB141"/>
    <mergeCell ref="NSH141:NSJ141"/>
    <mergeCell ref="NSL141:NSN141"/>
    <mergeCell ref="NSP141:NSR141"/>
    <mergeCell ref="NST141:NSV141"/>
    <mergeCell ref="NSX141:NSZ141"/>
    <mergeCell ref="NTB141:NTD141"/>
    <mergeCell ref="NRJ141:NRL141"/>
    <mergeCell ref="NRN141:NRP141"/>
    <mergeCell ref="NRR141:NRT141"/>
    <mergeCell ref="NRV141:NRX141"/>
    <mergeCell ref="NRZ141:NSB141"/>
    <mergeCell ref="NSD141:NSF141"/>
    <mergeCell ref="NQL141:NQN141"/>
    <mergeCell ref="NQP141:NQR141"/>
    <mergeCell ref="NQT141:NQV141"/>
    <mergeCell ref="NQX141:NQZ141"/>
    <mergeCell ref="NRB141:NRD141"/>
    <mergeCell ref="NRF141:NRH141"/>
    <mergeCell ref="NPN141:NPP141"/>
    <mergeCell ref="NPR141:NPT141"/>
    <mergeCell ref="NPV141:NPX141"/>
    <mergeCell ref="NPZ141:NQB141"/>
    <mergeCell ref="NQD141:NQF141"/>
    <mergeCell ref="NQH141:NQJ141"/>
    <mergeCell ref="NOP141:NOR141"/>
    <mergeCell ref="NOT141:NOV141"/>
    <mergeCell ref="NOX141:NOZ141"/>
    <mergeCell ref="NPB141:NPD141"/>
    <mergeCell ref="NPF141:NPH141"/>
    <mergeCell ref="NPJ141:NPL141"/>
    <mergeCell ref="NNR141:NNT141"/>
    <mergeCell ref="NNV141:NNX141"/>
    <mergeCell ref="NNZ141:NOB141"/>
    <mergeCell ref="NOD141:NOF141"/>
    <mergeCell ref="NOH141:NOJ141"/>
    <mergeCell ref="NOL141:NON141"/>
    <mergeCell ref="NMT141:NMV141"/>
    <mergeCell ref="NMX141:NMZ141"/>
    <mergeCell ref="NNB141:NND141"/>
    <mergeCell ref="NNF141:NNH141"/>
    <mergeCell ref="NNJ141:NNL141"/>
    <mergeCell ref="NNN141:NNP141"/>
    <mergeCell ref="NLV141:NLX141"/>
    <mergeCell ref="NLZ141:NMB141"/>
    <mergeCell ref="NMD141:NMF141"/>
    <mergeCell ref="NMH141:NMJ141"/>
    <mergeCell ref="NML141:NMN141"/>
    <mergeCell ref="NMP141:NMR141"/>
    <mergeCell ref="NKX141:NKZ141"/>
    <mergeCell ref="NLB141:NLD141"/>
    <mergeCell ref="NLF141:NLH141"/>
    <mergeCell ref="NLJ141:NLL141"/>
    <mergeCell ref="NLN141:NLP141"/>
    <mergeCell ref="NLR141:NLT141"/>
    <mergeCell ref="NJZ141:NKB141"/>
    <mergeCell ref="NKD141:NKF141"/>
    <mergeCell ref="NKH141:NKJ141"/>
    <mergeCell ref="NKL141:NKN141"/>
    <mergeCell ref="NKP141:NKR141"/>
    <mergeCell ref="NKT141:NKV141"/>
    <mergeCell ref="NJB141:NJD141"/>
    <mergeCell ref="NJF141:NJH141"/>
    <mergeCell ref="NJJ141:NJL141"/>
    <mergeCell ref="NJN141:NJP141"/>
    <mergeCell ref="NJR141:NJT141"/>
    <mergeCell ref="NJV141:NJX141"/>
    <mergeCell ref="NID141:NIF141"/>
    <mergeCell ref="NIH141:NIJ141"/>
    <mergeCell ref="NIL141:NIN141"/>
    <mergeCell ref="NIP141:NIR141"/>
    <mergeCell ref="NIT141:NIV141"/>
    <mergeCell ref="NIX141:NIZ141"/>
    <mergeCell ref="NHF141:NHH141"/>
    <mergeCell ref="NHJ141:NHL141"/>
    <mergeCell ref="NHN141:NHP141"/>
    <mergeCell ref="NHR141:NHT141"/>
    <mergeCell ref="NHV141:NHX141"/>
    <mergeCell ref="NHZ141:NIB141"/>
    <mergeCell ref="NGH141:NGJ141"/>
    <mergeCell ref="NGL141:NGN141"/>
    <mergeCell ref="NGP141:NGR141"/>
    <mergeCell ref="NGT141:NGV141"/>
    <mergeCell ref="NGX141:NGZ141"/>
    <mergeCell ref="NHB141:NHD141"/>
    <mergeCell ref="NFJ141:NFL141"/>
    <mergeCell ref="NFN141:NFP141"/>
    <mergeCell ref="NFR141:NFT141"/>
    <mergeCell ref="NFV141:NFX141"/>
    <mergeCell ref="NFZ141:NGB141"/>
    <mergeCell ref="NGD141:NGF141"/>
    <mergeCell ref="NEL141:NEN141"/>
    <mergeCell ref="NEP141:NER141"/>
    <mergeCell ref="NET141:NEV141"/>
    <mergeCell ref="NEX141:NEZ141"/>
    <mergeCell ref="NFB141:NFD141"/>
    <mergeCell ref="NFF141:NFH141"/>
    <mergeCell ref="NDN141:NDP141"/>
    <mergeCell ref="NDR141:NDT141"/>
    <mergeCell ref="NDV141:NDX141"/>
    <mergeCell ref="NDZ141:NEB141"/>
    <mergeCell ref="NED141:NEF141"/>
    <mergeCell ref="NEH141:NEJ141"/>
    <mergeCell ref="NCP141:NCR141"/>
    <mergeCell ref="NCT141:NCV141"/>
    <mergeCell ref="NCX141:NCZ141"/>
    <mergeCell ref="NDB141:NDD141"/>
    <mergeCell ref="NDF141:NDH141"/>
    <mergeCell ref="NDJ141:NDL141"/>
    <mergeCell ref="NBR141:NBT141"/>
    <mergeCell ref="NBV141:NBX141"/>
    <mergeCell ref="NBZ141:NCB141"/>
    <mergeCell ref="NCD141:NCF141"/>
    <mergeCell ref="NCH141:NCJ141"/>
    <mergeCell ref="NCL141:NCN141"/>
    <mergeCell ref="NAT141:NAV141"/>
    <mergeCell ref="NAX141:NAZ141"/>
    <mergeCell ref="NBB141:NBD141"/>
    <mergeCell ref="NBF141:NBH141"/>
    <mergeCell ref="NBJ141:NBL141"/>
    <mergeCell ref="NBN141:NBP141"/>
    <mergeCell ref="MZV141:MZX141"/>
    <mergeCell ref="MZZ141:NAB141"/>
    <mergeCell ref="NAD141:NAF141"/>
    <mergeCell ref="NAH141:NAJ141"/>
    <mergeCell ref="NAL141:NAN141"/>
    <mergeCell ref="NAP141:NAR141"/>
    <mergeCell ref="MYX141:MYZ141"/>
    <mergeCell ref="MZB141:MZD141"/>
    <mergeCell ref="MZF141:MZH141"/>
    <mergeCell ref="MZJ141:MZL141"/>
    <mergeCell ref="MZN141:MZP141"/>
    <mergeCell ref="MZR141:MZT141"/>
    <mergeCell ref="MXZ141:MYB141"/>
    <mergeCell ref="MYD141:MYF141"/>
    <mergeCell ref="MYH141:MYJ141"/>
    <mergeCell ref="MYL141:MYN141"/>
    <mergeCell ref="MYP141:MYR141"/>
    <mergeCell ref="MYT141:MYV141"/>
    <mergeCell ref="MXB141:MXD141"/>
    <mergeCell ref="MXF141:MXH141"/>
    <mergeCell ref="MXJ141:MXL141"/>
    <mergeCell ref="MXN141:MXP141"/>
    <mergeCell ref="MXR141:MXT141"/>
    <mergeCell ref="MXV141:MXX141"/>
    <mergeCell ref="MWD141:MWF141"/>
    <mergeCell ref="MWH141:MWJ141"/>
    <mergeCell ref="MWL141:MWN141"/>
    <mergeCell ref="MWP141:MWR141"/>
    <mergeCell ref="MWT141:MWV141"/>
    <mergeCell ref="MWX141:MWZ141"/>
    <mergeCell ref="MVF141:MVH141"/>
    <mergeCell ref="MVJ141:MVL141"/>
    <mergeCell ref="MVN141:MVP141"/>
    <mergeCell ref="MVR141:MVT141"/>
    <mergeCell ref="MVV141:MVX141"/>
    <mergeCell ref="MVZ141:MWB141"/>
    <mergeCell ref="MUH141:MUJ141"/>
    <mergeCell ref="MUL141:MUN141"/>
    <mergeCell ref="MUP141:MUR141"/>
    <mergeCell ref="MUT141:MUV141"/>
    <mergeCell ref="MUX141:MUZ141"/>
    <mergeCell ref="MVB141:MVD141"/>
    <mergeCell ref="MTJ141:MTL141"/>
    <mergeCell ref="MTN141:MTP141"/>
    <mergeCell ref="MTR141:MTT141"/>
    <mergeCell ref="MTV141:MTX141"/>
    <mergeCell ref="MTZ141:MUB141"/>
    <mergeCell ref="MUD141:MUF141"/>
    <mergeCell ref="MSL141:MSN141"/>
    <mergeCell ref="MSP141:MSR141"/>
    <mergeCell ref="MST141:MSV141"/>
    <mergeCell ref="MSX141:MSZ141"/>
    <mergeCell ref="MTB141:MTD141"/>
    <mergeCell ref="MTF141:MTH141"/>
    <mergeCell ref="MRN141:MRP141"/>
    <mergeCell ref="MRR141:MRT141"/>
    <mergeCell ref="MRV141:MRX141"/>
    <mergeCell ref="MRZ141:MSB141"/>
    <mergeCell ref="MSD141:MSF141"/>
    <mergeCell ref="MSH141:MSJ141"/>
    <mergeCell ref="MQP141:MQR141"/>
    <mergeCell ref="MQT141:MQV141"/>
    <mergeCell ref="MQX141:MQZ141"/>
    <mergeCell ref="MRB141:MRD141"/>
    <mergeCell ref="MRF141:MRH141"/>
    <mergeCell ref="MRJ141:MRL141"/>
    <mergeCell ref="MPR141:MPT141"/>
    <mergeCell ref="MPV141:MPX141"/>
    <mergeCell ref="MPZ141:MQB141"/>
    <mergeCell ref="MQD141:MQF141"/>
    <mergeCell ref="MQH141:MQJ141"/>
    <mergeCell ref="MQL141:MQN141"/>
    <mergeCell ref="MOT141:MOV141"/>
    <mergeCell ref="MOX141:MOZ141"/>
    <mergeCell ref="MPB141:MPD141"/>
    <mergeCell ref="MPF141:MPH141"/>
    <mergeCell ref="MPJ141:MPL141"/>
    <mergeCell ref="MPN141:MPP141"/>
    <mergeCell ref="MNV141:MNX141"/>
    <mergeCell ref="MNZ141:MOB141"/>
    <mergeCell ref="MOD141:MOF141"/>
    <mergeCell ref="MOH141:MOJ141"/>
    <mergeCell ref="MOL141:MON141"/>
    <mergeCell ref="MOP141:MOR141"/>
    <mergeCell ref="MMX141:MMZ141"/>
    <mergeCell ref="MNB141:MND141"/>
    <mergeCell ref="MNF141:MNH141"/>
    <mergeCell ref="MNJ141:MNL141"/>
    <mergeCell ref="MNN141:MNP141"/>
    <mergeCell ref="MNR141:MNT141"/>
    <mergeCell ref="MLZ141:MMB141"/>
    <mergeCell ref="MMD141:MMF141"/>
    <mergeCell ref="MMH141:MMJ141"/>
    <mergeCell ref="MML141:MMN141"/>
    <mergeCell ref="MMP141:MMR141"/>
    <mergeCell ref="MMT141:MMV141"/>
    <mergeCell ref="MLB141:MLD141"/>
    <mergeCell ref="MLF141:MLH141"/>
    <mergeCell ref="MLJ141:MLL141"/>
    <mergeCell ref="MLN141:MLP141"/>
    <mergeCell ref="MLR141:MLT141"/>
    <mergeCell ref="MLV141:MLX141"/>
    <mergeCell ref="MKD141:MKF141"/>
    <mergeCell ref="MKH141:MKJ141"/>
    <mergeCell ref="MKL141:MKN141"/>
    <mergeCell ref="MKP141:MKR141"/>
    <mergeCell ref="MKT141:MKV141"/>
    <mergeCell ref="MKX141:MKZ141"/>
    <mergeCell ref="MJF141:MJH141"/>
    <mergeCell ref="MJJ141:MJL141"/>
    <mergeCell ref="MJN141:MJP141"/>
    <mergeCell ref="MJR141:MJT141"/>
    <mergeCell ref="MJV141:MJX141"/>
    <mergeCell ref="MJZ141:MKB141"/>
    <mergeCell ref="MIH141:MIJ141"/>
    <mergeCell ref="MIL141:MIN141"/>
    <mergeCell ref="MIP141:MIR141"/>
    <mergeCell ref="MIT141:MIV141"/>
    <mergeCell ref="MIX141:MIZ141"/>
    <mergeCell ref="MJB141:MJD141"/>
    <mergeCell ref="MHJ141:MHL141"/>
    <mergeCell ref="MHN141:MHP141"/>
    <mergeCell ref="MHR141:MHT141"/>
    <mergeCell ref="MHV141:MHX141"/>
    <mergeCell ref="MHZ141:MIB141"/>
    <mergeCell ref="MID141:MIF141"/>
    <mergeCell ref="MGL141:MGN141"/>
    <mergeCell ref="MGP141:MGR141"/>
    <mergeCell ref="MGT141:MGV141"/>
    <mergeCell ref="MGX141:MGZ141"/>
    <mergeCell ref="MHB141:MHD141"/>
    <mergeCell ref="MHF141:MHH141"/>
    <mergeCell ref="MFN141:MFP141"/>
    <mergeCell ref="MFR141:MFT141"/>
    <mergeCell ref="MFV141:MFX141"/>
    <mergeCell ref="MFZ141:MGB141"/>
    <mergeCell ref="MGD141:MGF141"/>
    <mergeCell ref="MGH141:MGJ141"/>
    <mergeCell ref="MEP141:MER141"/>
    <mergeCell ref="MET141:MEV141"/>
    <mergeCell ref="MEX141:MEZ141"/>
    <mergeCell ref="MFB141:MFD141"/>
    <mergeCell ref="MFF141:MFH141"/>
    <mergeCell ref="MFJ141:MFL141"/>
    <mergeCell ref="MDR141:MDT141"/>
    <mergeCell ref="MDV141:MDX141"/>
    <mergeCell ref="MDZ141:MEB141"/>
    <mergeCell ref="MED141:MEF141"/>
    <mergeCell ref="MEH141:MEJ141"/>
    <mergeCell ref="MEL141:MEN141"/>
    <mergeCell ref="MCT141:MCV141"/>
    <mergeCell ref="MCX141:MCZ141"/>
    <mergeCell ref="MDB141:MDD141"/>
    <mergeCell ref="MDF141:MDH141"/>
    <mergeCell ref="MDJ141:MDL141"/>
    <mergeCell ref="MDN141:MDP141"/>
    <mergeCell ref="MBV141:MBX141"/>
    <mergeCell ref="MBZ141:MCB141"/>
    <mergeCell ref="MCD141:MCF141"/>
    <mergeCell ref="MCH141:MCJ141"/>
    <mergeCell ref="MCL141:MCN141"/>
    <mergeCell ref="MCP141:MCR141"/>
    <mergeCell ref="MAX141:MAZ141"/>
    <mergeCell ref="MBB141:MBD141"/>
    <mergeCell ref="MBF141:MBH141"/>
    <mergeCell ref="MBJ141:MBL141"/>
    <mergeCell ref="MBN141:MBP141"/>
    <mergeCell ref="MBR141:MBT141"/>
    <mergeCell ref="LZZ141:MAB141"/>
    <mergeCell ref="MAD141:MAF141"/>
    <mergeCell ref="MAH141:MAJ141"/>
    <mergeCell ref="MAL141:MAN141"/>
    <mergeCell ref="MAP141:MAR141"/>
    <mergeCell ref="MAT141:MAV141"/>
    <mergeCell ref="LZB141:LZD141"/>
    <mergeCell ref="LZF141:LZH141"/>
    <mergeCell ref="LZJ141:LZL141"/>
    <mergeCell ref="LZN141:LZP141"/>
    <mergeCell ref="LZR141:LZT141"/>
    <mergeCell ref="LZV141:LZX141"/>
    <mergeCell ref="LYD141:LYF141"/>
    <mergeCell ref="LYH141:LYJ141"/>
    <mergeCell ref="LYL141:LYN141"/>
    <mergeCell ref="LYP141:LYR141"/>
    <mergeCell ref="LYT141:LYV141"/>
    <mergeCell ref="LYX141:LYZ141"/>
    <mergeCell ref="LXF141:LXH141"/>
    <mergeCell ref="LXJ141:LXL141"/>
    <mergeCell ref="LXN141:LXP141"/>
    <mergeCell ref="LXR141:LXT141"/>
    <mergeCell ref="LXV141:LXX141"/>
    <mergeCell ref="LXZ141:LYB141"/>
    <mergeCell ref="LWH141:LWJ141"/>
    <mergeCell ref="LWL141:LWN141"/>
    <mergeCell ref="LWP141:LWR141"/>
    <mergeCell ref="LWT141:LWV141"/>
    <mergeCell ref="LWX141:LWZ141"/>
    <mergeCell ref="LXB141:LXD141"/>
    <mergeCell ref="LVJ141:LVL141"/>
    <mergeCell ref="LVN141:LVP141"/>
    <mergeCell ref="LVR141:LVT141"/>
    <mergeCell ref="LVV141:LVX141"/>
    <mergeCell ref="LVZ141:LWB141"/>
    <mergeCell ref="LWD141:LWF141"/>
    <mergeCell ref="LUL141:LUN141"/>
    <mergeCell ref="LUP141:LUR141"/>
    <mergeCell ref="LUT141:LUV141"/>
    <mergeCell ref="LUX141:LUZ141"/>
    <mergeCell ref="LVB141:LVD141"/>
    <mergeCell ref="LVF141:LVH141"/>
    <mergeCell ref="LTN141:LTP141"/>
    <mergeCell ref="LTR141:LTT141"/>
    <mergeCell ref="LTV141:LTX141"/>
    <mergeCell ref="LTZ141:LUB141"/>
    <mergeCell ref="LUD141:LUF141"/>
    <mergeCell ref="LUH141:LUJ141"/>
    <mergeCell ref="LSP141:LSR141"/>
    <mergeCell ref="LST141:LSV141"/>
    <mergeCell ref="LSX141:LSZ141"/>
    <mergeCell ref="LTB141:LTD141"/>
    <mergeCell ref="LTF141:LTH141"/>
    <mergeCell ref="LTJ141:LTL141"/>
    <mergeCell ref="LRR141:LRT141"/>
    <mergeCell ref="LRV141:LRX141"/>
    <mergeCell ref="LRZ141:LSB141"/>
    <mergeCell ref="LSD141:LSF141"/>
    <mergeCell ref="LSH141:LSJ141"/>
    <mergeCell ref="LSL141:LSN141"/>
    <mergeCell ref="LQT141:LQV141"/>
    <mergeCell ref="LQX141:LQZ141"/>
    <mergeCell ref="LRB141:LRD141"/>
    <mergeCell ref="LRF141:LRH141"/>
    <mergeCell ref="LRJ141:LRL141"/>
    <mergeCell ref="LRN141:LRP141"/>
    <mergeCell ref="LPV141:LPX141"/>
    <mergeCell ref="LPZ141:LQB141"/>
    <mergeCell ref="LQD141:LQF141"/>
    <mergeCell ref="LQH141:LQJ141"/>
    <mergeCell ref="LQL141:LQN141"/>
    <mergeCell ref="LQP141:LQR141"/>
    <mergeCell ref="LOX141:LOZ141"/>
    <mergeCell ref="LPB141:LPD141"/>
    <mergeCell ref="LPF141:LPH141"/>
    <mergeCell ref="LPJ141:LPL141"/>
    <mergeCell ref="LPN141:LPP141"/>
    <mergeCell ref="LPR141:LPT141"/>
    <mergeCell ref="LNZ141:LOB141"/>
    <mergeCell ref="LOD141:LOF141"/>
    <mergeCell ref="LOH141:LOJ141"/>
    <mergeCell ref="LOL141:LON141"/>
    <mergeCell ref="LOP141:LOR141"/>
    <mergeCell ref="LOT141:LOV141"/>
    <mergeCell ref="LNB141:LND141"/>
    <mergeCell ref="LNF141:LNH141"/>
    <mergeCell ref="LNJ141:LNL141"/>
    <mergeCell ref="LNN141:LNP141"/>
    <mergeCell ref="LNR141:LNT141"/>
    <mergeCell ref="LNV141:LNX141"/>
    <mergeCell ref="LMD141:LMF141"/>
    <mergeCell ref="LMH141:LMJ141"/>
    <mergeCell ref="LML141:LMN141"/>
    <mergeCell ref="LMP141:LMR141"/>
    <mergeCell ref="LMT141:LMV141"/>
    <mergeCell ref="LMX141:LMZ141"/>
    <mergeCell ref="LLF141:LLH141"/>
    <mergeCell ref="LLJ141:LLL141"/>
    <mergeCell ref="LLN141:LLP141"/>
    <mergeCell ref="LLR141:LLT141"/>
    <mergeCell ref="LLV141:LLX141"/>
    <mergeCell ref="LLZ141:LMB141"/>
    <mergeCell ref="LKH141:LKJ141"/>
    <mergeCell ref="LKL141:LKN141"/>
    <mergeCell ref="LKP141:LKR141"/>
    <mergeCell ref="LKT141:LKV141"/>
    <mergeCell ref="LKX141:LKZ141"/>
    <mergeCell ref="LLB141:LLD141"/>
    <mergeCell ref="LJJ141:LJL141"/>
    <mergeCell ref="LJN141:LJP141"/>
    <mergeCell ref="LJR141:LJT141"/>
    <mergeCell ref="LJV141:LJX141"/>
    <mergeCell ref="LJZ141:LKB141"/>
    <mergeCell ref="LKD141:LKF141"/>
    <mergeCell ref="LIL141:LIN141"/>
    <mergeCell ref="LIP141:LIR141"/>
    <mergeCell ref="LIT141:LIV141"/>
    <mergeCell ref="LIX141:LIZ141"/>
    <mergeCell ref="LJB141:LJD141"/>
    <mergeCell ref="LJF141:LJH141"/>
    <mergeCell ref="LHN141:LHP141"/>
    <mergeCell ref="LHR141:LHT141"/>
    <mergeCell ref="LHV141:LHX141"/>
    <mergeCell ref="LHZ141:LIB141"/>
    <mergeCell ref="LID141:LIF141"/>
    <mergeCell ref="LIH141:LIJ141"/>
    <mergeCell ref="LGP141:LGR141"/>
    <mergeCell ref="LGT141:LGV141"/>
    <mergeCell ref="LGX141:LGZ141"/>
    <mergeCell ref="LHB141:LHD141"/>
    <mergeCell ref="LHF141:LHH141"/>
    <mergeCell ref="LHJ141:LHL141"/>
    <mergeCell ref="LFR141:LFT141"/>
    <mergeCell ref="LFV141:LFX141"/>
    <mergeCell ref="LFZ141:LGB141"/>
    <mergeCell ref="LGD141:LGF141"/>
    <mergeCell ref="LGH141:LGJ141"/>
    <mergeCell ref="LGL141:LGN141"/>
    <mergeCell ref="LET141:LEV141"/>
    <mergeCell ref="LEX141:LEZ141"/>
    <mergeCell ref="LFB141:LFD141"/>
    <mergeCell ref="LFF141:LFH141"/>
    <mergeCell ref="LFJ141:LFL141"/>
    <mergeCell ref="LFN141:LFP141"/>
    <mergeCell ref="LDV141:LDX141"/>
    <mergeCell ref="LDZ141:LEB141"/>
    <mergeCell ref="LED141:LEF141"/>
    <mergeCell ref="LEH141:LEJ141"/>
    <mergeCell ref="LEL141:LEN141"/>
    <mergeCell ref="LEP141:LER141"/>
    <mergeCell ref="LCX141:LCZ141"/>
    <mergeCell ref="LDB141:LDD141"/>
    <mergeCell ref="LDF141:LDH141"/>
    <mergeCell ref="LDJ141:LDL141"/>
    <mergeCell ref="LDN141:LDP141"/>
    <mergeCell ref="LDR141:LDT141"/>
    <mergeCell ref="LBZ141:LCB141"/>
    <mergeCell ref="LCD141:LCF141"/>
    <mergeCell ref="LCH141:LCJ141"/>
    <mergeCell ref="LCL141:LCN141"/>
    <mergeCell ref="LCP141:LCR141"/>
    <mergeCell ref="LCT141:LCV141"/>
    <mergeCell ref="LBB141:LBD141"/>
    <mergeCell ref="LBF141:LBH141"/>
    <mergeCell ref="LBJ141:LBL141"/>
    <mergeCell ref="LBN141:LBP141"/>
    <mergeCell ref="LBR141:LBT141"/>
    <mergeCell ref="LBV141:LBX141"/>
    <mergeCell ref="LAD141:LAF141"/>
    <mergeCell ref="LAH141:LAJ141"/>
    <mergeCell ref="LAL141:LAN141"/>
    <mergeCell ref="LAP141:LAR141"/>
    <mergeCell ref="LAT141:LAV141"/>
    <mergeCell ref="LAX141:LAZ141"/>
    <mergeCell ref="KZF141:KZH141"/>
    <mergeCell ref="KZJ141:KZL141"/>
    <mergeCell ref="KZN141:KZP141"/>
    <mergeCell ref="KZR141:KZT141"/>
    <mergeCell ref="KZV141:KZX141"/>
    <mergeCell ref="KZZ141:LAB141"/>
    <mergeCell ref="KYH141:KYJ141"/>
    <mergeCell ref="KYL141:KYN141"/>
    <mergeCell ref="KYP141:KYR141"/>
    <mergeCell ref="KYT141:KYV141"/>
    <mergeCell ref="KYX141:KYZ141"/>
    <mergeCell ref="KZB141:KZD141"/>
    <mergeCell ref="KXJ141:KXL141"/>
    <mergeCell ref="KXN141:KXP141"/>
    <mergeCell ref="KXR141:KXT141"/>
    <mergeCell ref="KXV141:KXX141"/>
    <mergeCell ref="KXZ141:KYB141"/>
    <mergeCell ref="KYD141:KYF141"/>
    <mergeCell ref="KWL141:KWN141"/>
    <mergeCell ref="KWP141:KWR141"/>
    <mergeCell ref="KWT141:KWV141"/>
    <mergeCell ref="KWX141:KWZ141"/>
    <mergeCell ref="KXB141:KXD141"/>
    <mergeCell ref="KXF141:KXH141"/>
    <mergeCell ref="KVN141:KVP141"/>
    <mergeCell ref="KVR141:KVT141"/>
    <mergeCell ref="KVV141:KVX141"/>
    <mergeCell ref="KVZ141:KWB141"/>
    <mergeCell ref="KWD141:KWF141"/>
    <mergeCell ref="KWH141:KWJ141"/>
    <mergeCell ref="KUP141:KUR141"/>
    <mergeCell ref="KUT141:KUV141"/>
    <mergeCell ref="KUX141:KUZ141"/>
    <mergeCell ref="KVB141:KVD141"/>
    <mergeCell ref="KVF141:KVH141"/>
    <mergeCell ref="KVJ141:KVL141"/>
    <mergeCell ref="KTR141:KTT141"/>
    <mergeCell ref="KTV141:KTX141"/>
    <mergeCell ref="KTZ141:KUB141"/>
    <mergeCell ref="KUD141:KUF141"/>
    <mergeCell ref="KUH141:KUJ141"/>
    <mergeCell ref="KUL141:KUN141"/>
    <mergeCell ref="KST141:KSV141"/>
    <mergeCell ref="KSX141:KSZ141"/>
    <mergeCell ref="KTB141:KTD141"/>
    <mergeCell ref="KTF141:KTH141"/>
    <mergeCell ref="KTJ141:KTL141"/>
    <mergeCell ref="KTN141:KTP141"/>
    <mergeCell ref="KRV141:KRX141"/>
    <mergeCell ref="KRZ141:KSB141"/>
    <mergeCell ref="KSD141:KSF141"/>
    <mergeCell ref="KSH141:KSJ141"/>
    <mergeCell ref="KSL141:KSN141"/>
    <mergeCell ref="KSP141:KSR141"/>
    <mergeCell ref="KQX141:KQZ141"/>
    <mergeCell ref="KRB141:KRD141"/>
    <mergeCell ref="KRF141:KRH141"/>
    <mergeCell ref="KRJ141:KRL141"/>
    <mergeCell ref="KRN141:KRP141"/>
    <mergeCell ref="KRR141:KRT141"/>
    <mergeCell ref="KPZ141:KQB141"/>
    <mergeCell ref="KQD141:KQF141"/>
    <mergeCell ref="KQH141:KQJ141"/>
    <mergeCell ref="KQL141:KQN141"/>
    <mergeCell ref="KQP141:KQR141"/>
    <mergeCell ref="KQT141:KQV141"/>
    <mergeCell ref="KPB141:KPD141"/>
    <mergeCell ref="KPF141:KPH141"/>
    <mergeCell ref="KPJ141:KPL141"/>
    <mergeCell ref="KPN141:KPP141"/>
    <mergeCell ref="KPR141:KPT141"/>
    <mergeCell ref="KPV141:KPX141"/>
    <mergeCell ref="KOD141:KOF141"/>
    <mergeCell ref="KOH141:KOJ141"/>
    <mergeCell ref="KOL141:KON141"/>
    <mergeCell ref="KOP141:KOR141"/>
    <mergeCell ref="KOT141:KOV141"/>
    <mergeCell ref="KOX141:KOZ141"/>
    <mergeCell ref="KNF141:KNH141"/>
    <mergeCell ref="KNJ141:KNL141"/>
    <mergeCell ref="KNN141:KNP141"/>
    <mergeCell ref="KNR141:KNT141"/>
    <mergeCell ref="KNV141:KNX141"/>
    <mergeCell ref="KNZ141:KOB141"/>
    <mergeCell ref="KMH141:KMJ141"/>
    <mergeCell ref="KML141:KMN141"/>
    <mergeCell ref="KMP141:KMR141"/>
    <mergeCell ref="KMT141:KMV141"/>
    <mergeCell ref="KMX141:KMZ141"/>
    <mergeCell ref="KNB141:KND141"/>
    <mergeCell ref="KLJ141:KLL141"/>
    <mergeCell ref="KLN141:KLP141"/>
    <mergeCell ref="KLR141:KLT141"/>
    <mergeCell ref="KLV141:KLX141"/>
    <mergeCell ref="KLZ141:KMB141"/>
    <mergeCell ref="KMD141:KMF141"/>
    <mergeCell ref="KKL141:KKN141"/>
    <mergeCell ref="KKP141:KKR141"/>
    <mergeCell ref="KKT141:KKV141"/>
    <mergeCell ref="KKX141:KKZ141"/>
    <mergeCell ref="KLB141:KLD141"/>
    <mergeCell ref="KLF141:KLH141"/>
    <mergeCell ref="KJN141:KJP141"/>
    <mergeCell ref="KJR141:KJT141"/>
    <mergeCell ref="KJV141:KJX141"/>
    <mergeCell ref="KJZ141:KKB141"/>
    <mergeCell ref="KKD141:KKF141"/>
    <mergeCell ref="KKH141:KKJ141"/>
    <mergeCell ref="KIP141:KIR141"/>
    <mergeCell ref="KIT141:KIV141"/>
    <mergeCell ref="KIX141:KIZ141"/>
    <mergeCell ref="KJB141:KJD141"/>
    <mergeCell ref="KJF141:KJH141"/>
    <mergeCell ref="KJJ141:KJL141"/>
    <mergeCell ref="KHR141:KHT141"/>
    <mergeCell ref="KHV141:KHX141"/>
    <mergeCell ref="KHZ141:KIB141"/>
    <mergeCell ref="KID141:KIF141"/>
    <mergeCell ref="KIH141:KIJ141"/>
    <mergeCell ref="KIL141:KIN141"/>
    <mergeCell ref="KGT141:KGV141"/>
    <mergeCell ref="KGX141:KGZ141"/>
    <mergeCell ref="KHB141:KHD141"/>
    <mergeCell ref="KHF141:KHH141"/>
    <mergeCell ref="KHJ141:KHL141"/>
    <mergeCell ref="KHN141:KHP141"/>
    <mergeCell ref="KFV141:KFX141"/>
    <mergeCell ref="KFZ141:KGB141"/>
    <mergeCell ref="KGD141:KGF141"/>
    <mergeCell ref="KGH141:KGJ141"/>
    <mergeCell ref="KGL141:KGN141"/>
    <mergeCell ref="KGP141:KGR141"/>
    <mergeCell ref="KEX141:KEZ141"/>
    <mergeCell ref="KFB141:KFD141"/>
    <mergeCell ref="KFF141:KFH141"/>
    <mergeCell ref="KFJ141:KFL141"/>
    <mergeCell ref="KFN141:KFP141"/>
    <mergeCell ref="KFR141:KFT141"/>
    <mergeCell ref="KDZ141:KEB141"/>
    <mergeCell ref="KED141:KEF141"/>
    <mergeCell ref="KEH141:KEJ141"/>
    <mergeCell ref="KEL141:KEN141"/>
    <mergeCell ref="KEP141:KER141"/>
    <mergeCell ref="KET141:KEV141"/>
    <mergeCell ref="KDB141:KDD141"/>
    <mergeCell ref="KDF141:KDH141"/>
    <mergeCell ref="KDJ141:KDL141"/>
    <mergeCell ref="KDN141:KDP141"/>
    <mergeCell ref="KDR141:KDT141"/>
    <mergeCell ref="KDV141:KDX141"/>
    <mergeCell ref="KCD141:KCF141"/>
    <mergeCell ref="KCH141:KCJ141"/>
    <mergeCell ref="KCL141:KCN141"/>
    <mergeCell ref="KCP141:KCR141"/>
    <mergeCell ref="KCT141:KCV141"/>
    <mergeCell ref="KCX141:KCZ141"/>
    <mergeCell ref="KBF141:KBH141"/>
    <mergeCell ref="KBJ141:KBL141"/>
    <mergeCell ref="KBN141:KBP141"/>
    <mergeCell ref="KBR141:KBT141"/>
    <mergeCell ref="KBV141:KBX141"/>
    <mergeCell ref="KBZ141:KCB141"/>
    <mergeCell ref="KAH141:KAJ141"/>
    <mergeCell ref="KAL141:KAN141"/>
    <mergeCell ref="KAP141:KAR141"/>
    <mergeCell ref="KAT141:KAV141"/>
    <mergeCell ref="KAX141:KAZ141"/>
    <mergeCell ref="KBB141:KBD141"/>
    <mergeCell ref="JZJ141:JZL141"/>
    <mergeCell ref="JZN141:JZP141"/>
    <mergeCell ref="JZR141:JZT141"/>
    <mergeCell ref="JZV141:JZX141"/>
    <mergeCell ref="JZZ141:KAB141"/>
    <mergeCell ref="KAD141:KAF141"/>
    <mergeCell ref="JYL141:JYN141"/>
    <mergeCell ref="JYP141:JYR141"/>
    <mergeCell ref="JYT141:JYV141"/>
    <mergeCell ref="JYX141:JYZ141"/>
    <mergeCell ref="JZB141:JZD141"/>
    <mergeCell ref="JZF141:JZH141"/>
    <mergeCell ref="JXN141:JXP141"/>
    <mergeCell ref="JXR141:JXT141"/>
    <mergeCell ref="JXV141:JXX141"/>
    <mergeCell ref="JXZ141:JYB141"/>
    <mergeCell ref="JYD141:JYF141"/>
    <mergeCell ref="JYH141:JYJ141"/>
    <mergeCell ref="JWP141:JWR141"/>
    <mergeCell ref="JWT141:JWV141"/>
    <mergeCell ref="JWX141:JWZ141"/>
    <mergeCell ref="JXB141:JXD141"/>
    <mergeCell ref="JXF141:JXH141"/>
    <mergeCell ref="JXJ141:JXL141"/>
    <mergeCell ref="JVR141:JVT141"/>
    <mergeCell ref="JVV141:JVX141"/>
    <mergeCell ref="JVZ141:JWB141"/>
    <mergeCell ref="JWD141:JWF141"/>
    <mergeCell ref="JWH141:JWJ141"/>
    <mergeCell ref="JWL141:JWN141"/>
    <mergeCell ref="JUT141:JUV141"/>
    <mergeCell ref="JUX141:JUZ141"/>
    <mergeCell ref="JVB141:JVD141"/>
    <mergeCell ref="JVF141:JVH141"/>
    <mergeCell ref="JVJ141:JVL141"/>
    <mergeCell ref="JVN141:JVP141"/>
    <mergeCell ref="JTV141:JTX141"/>
    <mergeCell ref="JTZ141:JUB141"/>
    <mergeCell ref="JUD141:JUF141"/>
    <mergeCell ref="JUH141:JUJ141"/>
    <mergeCell ref="JUL141:JUN141"/>
    <mergeCell ref="JUP141:JUR141"/>
    <mergeCell ref="JSX141:JSZ141"/>
    <mergeCell ref="JTB141:JTD141"/>
    <mergeCell ref="JTF141:JTH141"/>
    <mergeCell ref="JTJ141:JTL141"/>
    <mergeCell ref="JTN141:JTP141"/>
    <mergeCell ref="JTR141:JTT141"/>
    <mergeCell ref="JRZ141:JSB141"/>
    <mergeCell ref="JSD141:JSF141"/>
    <mergeCell ref="JSH141:JSJ141"/>
    <mergeCell ref="JSL141:JSN141"/>
    <mergeCell ref="JSP141:JSR141"/>
    <mergeCell ref="JST141:JSV141"/>
    <mergeCell ref="JRB141:JRD141"/>
    <mergeCell ref="JRF141:JRH141"/>
    <mergeCell ref="JRJ141:JRL141"/>
    <mergeCell ref="JRN141:JRP141"/>
    <mergeCell ref="JRR141:JRT141"/>
    <mergeCell ref="JRV141:JRX141"/>
    <mergeCell ref="JQD141:JQF141"/>
    <mergeCell ref="JQH141:JQJ141"/>
    <mergeCell ref="JQL141:JQN141"/>
    <mergeCell ref="JQP141:JQR141"/>
    <mergeCell ref="JQT141:JQV141"/>
    <mergeCell ref="JQX141:JQZ141"/>
    <mergeCell ref="JPF141:JPH141"/>
    <mergeCell ref="JPJ141:JPL141"/>
    <mergeCell ref="JPN141:JPP141"/>
    <mergeCell ref="JPR141:JPT141"/>
    <mergeCell ref="JPV141:JPX141"/>
    <mergeCell ref="JPZ141:JQB141"/>
    <mergeCell ref="JOH141:JOJ141"/>
    <mergeCell ref="JOL141:JON141"/>
    <mergeCell ref="JOP141:JOR141"/>
    <mergeCell ref="JOT141:JOV141"/>
    <mergeCell ref="JOX141:JOZ141"/>
    <mergeCell ref="JPB141:JPD141"/>
    <mergeCell ref="JNJ141:JNL141"/>
    <mergeCell ref="JNN141:JNP141"/>
    <mergeCell ref="JNR141:JNT141"/>
    <mergeCell ref="JNV141:JNX141"/>
    <mergeCell ref="JNZ141:JOB141"/>
    <mergeCell ref="JOD141:JOF141"/>
    <mergeCell ref="JML141:JMN141"/>
    <mergeCell ref="JMP141:JMR141"/>
    <mergeCell ref="JMT141:JMV141"/>
    <mergeCell ref="JMX141:JMZ141"/>
    <mergeCell ref="JNB141:JND141"/>
    <mergeCell ref="JNF141:JNH141"/>
    <mergeCell ref="JLN141:JLP141"/>
    <mergeCell ref="JLR141:JLT141"/>
    <mergeCell ref="JLV141:JLX141"/>
    <mergeCell ref="JLZ141:JMB141"/>
    <mergeCell ref="JMD141:JMF141"/>
    <mergeCell ref="JMH141:JMJ141"/>
    <mergeCell ref="JKP141:JKR141"/>
    <mergeCell ref="JKT141:JKV141"/>
    <mergeCell ref="JKX141:JKZ141"/>
    <mergeCell ref="JLB141:JLD141"/>
    <mergeCell ref="JLF141:JLH141"/>
    <mergeCell ref="JLJ141:JLL141"/>
    <mergeCell ref="JJR141:JJT141"/>
    <mergeCell ref="JJV141:JJX141"/>
    <mergeCell ref="JJZ141:JKB141"/>
    <mergeCell ref="JKD141:JKF141"/>
    <mergeCell ref="JKH141:JKJ141"/>
    <mergeCell ref="JKL141:JKN141"/>
    <mergeCell ref="JIT141:JIV141"/>
    <mergeCell ref="JIX141:JIZ141"/>
    <mergeCell ref="JJB141:JJD141"/>
    <mergeCell ref="JJF141:JJH141"/>
    <mergeCell ref="JJJ141:JJL141"/>
    <mergeCell ref="JJN141:JJP141"/>
    <mergeCell ref="JHV141:JHX141"/>
    <mergeCell ref="JHZ141:JIB141"/>
    <mergeCell ref="JID141:JIF141"/>
    <mergeCell ref="JIH141:JIJ141"/>
    <mergeCell ref="JIL141:JIN141"/>
    <mergeCell ref="JIP141:JIR141"/>
    <mergeCell ref="JGX141:JGZ141"/>
    <mergeCell ref="JHB141:JHD141"/>
    <mergeCell ref="JHF141:JHH141"/>
    <mergeCell ref="JHJ141:JHL141"/>
    <mergeCell ref="JHN141:JHP141"/>
    <mergeCell ref="JHR141:JHT141"/>
    <mergeCell ref="JFZ141:JGB141"/>
    <mergeCell ref="JGD141:JGF141"/>
    <mergeCell ref="JGH141:JGJ141"/>
    <mergeCell ref="JGL141:JGN141"/>
    <mergeCell ref="JGP141:JGR141"/>
    <mergeCell ref="JGT141:JGV141"/>
    <mergeCell ref="JFB141:JFD141"/>
    <mergeCell ref="JFF141:JFH141"/>
    <mergeCell ref="JFJ141:JFL141"/>
    <mergeCell ref="JFN141:JFP141"/>
    <mergeCell ref="JFR141:JFT141"/>
    <mergeCell ref="JFV141:JFX141"/>
    <mergeCell ref="JED141:JEF141"/>
    <mergeCell ref="JEH141:JEJ141"/>
    <mergeCell ref="JEL141:JEN141"/>
    <mergeCell ref="JEP141:JER141"/>
    <mergeCell ref="JET141:JEV141"/>
    <mergeCell ref="JEX141:JEZ141"/>
    <mergeCell ref="JDF141:JDH141"/>
    <mergeCell ref="JDJ141:JDL141"/>
    <mergeCell ref="JDN141:JDP141"/>
    <mergeCell ref="JDR141:JDT141"/>
    <mergeCell ref="JDV141:JDX141"/>
    <mergeCell ref="JDZ141:JEB141"/>
    <mergeCell ref="JCH141:JCJ141"/>
    <mergeCell ref="JCL141:JCN141"/>
    <mergeCell ref="JCP141:JCR141"/>
    <mergeCell ref="JCT141:JCV141"/>
    <mergeCell ref="JCX141:JCZ141"/>
    <mergeCell ref="JDB141:JDD141"/>
    <mergeCell ref="JBJ141:JBL141"/>
    <mergeCell ref="JBN141:JBP141"/>
    <mergeCell ref="JBR141:JBT141"/>
    <mergeCell ref="JBV141:JBX141"/>
    <mergeCell ref="JBZ141:JCB141"/>
    <mergeCell ref="JCD141:JCF141"/>
    <mergeCell ref="JAL141:JAN141"/>
    <mergeCell ref="JAP141:JAR141"/>
    <mergeCell ref="JAT141:JAV141"/>
    <mergeCell ref="JAX141:JAZ141"/>
    <mergeCell ref="JBB141:JBD141"/>
    <mergeCell ref="JBF141:JBH141"/>
    <mergeCell ref="IZN141:IZP141"/>
    <mergeCell ref="IZR141:IZT141"/>
    <mergeCell ref="IZV141:IZX141"/>
    <mergeCell ref="IZZ141:JAB141"/>
    <mergeCell ref="JAD141:JAF141"/>
    <mergeCell ref="JAH141:JAJ141"/>
    <mergeCell ref="IYP141:IYR141"/>
    <mergeCell ref="IYT141:IYV141"/>
    <mergeCell ref="IYX141:IYZ141"/>
    <mergeCell ref="IZB141:IZD141"/>
    <mergeCell ref="IZF141:IZH141"/>
    <mergeCell ref="IZJ141:IZL141"/>
    <mergeCell ref="IXR141:IXT141"/>
    <mergeCell ref="IXV141:IXX141"/>
    <mergeCell ref="IXZ141:IYB141"/>
    <mergeCell ref="IYD141:IYF141"/>
    <mergeCell ref="IYH141:IYJ141"/>
    <mergeCell ref="IYL141:IYN141"/>
    <mergeCell ref="IWT141:IWV141"/>
    <mergeCell ref="IWX141:IWZ141"/>
    <mergeCell ref="IXB141:IXD141"/>
    <mergeCell ref="IXF141:IXH141"/>
    <mergeCell ref="IXJ141:IXL141"/>
    <mergeCell ref="IXN141:IXP141"/>
    <mergeCell ref="IVV141:IVX141"/>
    <mergeCell ref="IVZ141:IWB141"/>
    <mergeCell ref="IWD141:IWF141"/>
    <mergeCell ref="IWH141:IWJ141"/>
    <mergeCell ref="IWL141:IWN141"/>
    <mergeCell ref="IWP141:IWR141"/>
    <mergeCell ref="IUX141:IUZ141"/>
    <mergeCell ref="IVB141:IVD141"/>
    <mergeCell ref="IVF141:IVH141"/>
    <mergeCell ref="IVJ141:IVL141"/>
    <mergeCell ref="IVN141:IVP141"/>
    <mergeCell ref="IVR141:IVT141"/>
    <mergeCell ref="ITZ141:IUB141"/>
    <mergeCell ref="IUD141:IUF141"/>
    <mergeCell ref="IUH141:IUJ141"/>
    <mergeCell ref="IUL141:IUN141"/>
    <mergeCell ref="IUP141:IUR141"/>
    <mergeCell ref="IUT141:IUV141"/>
    <mergeCell ref="ITB141:ITD141"/>
    <mergeCell ref="ITF141:ITH141"/>
    <mergeCell ref="ITJ141:ITL141"/>
    <mergeCell ref="ITN141:ITP141"/>
    <mergeCell ref="ITR141:ITT141"/>
    <mergeCell ref="ITV141:ITX141"/>
    <mergeCell ref="ISD141:ISF141"/>
    <mergeCell ref="ISH141:ISJ141"/>
    <mergeCell ref="ISL141:ISN141"/>
    <mergeCell ref="ISP141:ISR141"/>
    <mergeCell ref="IST141:ISV141"/>
    <mergeCell ref="ISX141:ISZ141"/>
    <mergeCell ref="IRF141:IRH141"/>
    <mergeCell ref="IRJ141:IRL141"/>
    <mergeCell ref="IRN141:IRP141"/>
    <mergeCell ref="IRR141:IRT141"/>
    <mergeCell ref="IRV141:IRX141"/>
    <mergeCell ref="IRZ141:ISB141"/>
    <mergeCell ref="IQH141:IQJ141"/>
    <mergeCell ref="IQL141:IQN141"/>
    <mergeCell ref="IQP141:IQR141"/>
    <mergeCell ref="IQT141:IQV141"/>
    <mergeCell ref="IQX141:IQZ141"/>
    <mergeCell ref="IRB141:IRD141"/>
    <mergeCell ref="IPJ141:IPL141"/>
    <mergeCell ref="IPN141:IPP141"/>
    <mergeCell ref="IPR141:IPT141"/>
    <mergeCell ref="IPV141:IPX141"/>
    <mergeCell ref="IPZ141:IQB141"/>
    <mergeCell ref="IQD141:IQF141"/>
    <mergeCell ref="IOL141:ION141"/>
    <mergeCell ref="IOP141:IOR141"/>
    <mergeCell ref="IOT141:IOV141"/>
    <mergeCell ref="IOX141:IOZ141"/>
    <mergeCell ref="IPB141:IPD141"/>
    <mergeCell ref="IPF141:IPH141"/>
    <mergeCell ref="INN141:INP141"/>
    <mergeCell ref="INR141:INT141"/>
    <mergeCell ref="INV141:INX141"/>
    <mergeCell ref="INZ141:IOB141"/>
    <mergeCell ref="IOD141:IOF141"/>
    <mergeCell ref="IOH141:IOJ141"/>
    <mergeCell ref="IMP141:IMR141"/>
    <mergeCell ref="IMT141:IMV141"/>
    <mergeCell ref="IMX141:IMZ141"/>
    <mergeCell ref="INB141:IND141"/>
    <mergeCell ref="INF141:INH141"/>
    <mergeCell ref="INJ141:INL141"/>
    <mergeCell ref="ILR141:ILT141"/>
    <mergeCell ref="ILV141:ILX141"/>
    <mergeCell ref="ILZ141:IMB141"/>
    <mergeCell ref="IMD141:IMF141"/>
    <mergeCell ref="IMH141:IMJ141"/>
    <mergeCell ref="IML141:IMN141"/>
    <mergeCell ref="IKT141:IKV141"/>
    <mergeCell ref="IKX141:IKZ141"/>
    <mergeCell ref="ILB141:ILD141"/>
    <mergeCell ref="ILF141:ILH141"/>
    <mergeCell ref="ILJ141:ILL141"/>
    <mergeCell ref="ILN141:ILP141"/>
    <mergeCell ref="IJV141:IJX141"/>
    <mergeCell ref="IJZ141:IKB141"/>
    <mergeCell ref="IKD141:IKF141"/>
    <mergeCell ref="IKH141:IKJ141"/>
    <mergeCell ref="IKL141:IKN141"/>
    <mergeCell ref="IKP141:IKR141"/>
    <mergeCell ref="IIX141:IIZ141"/>
    <mergeCell ref="IJB141:IJD141"/>
    <mergeCell ref="IJF141:IJH141"/>
    <mergeCell ref="IJJ141:IJL141"/>
    <mergeCell ref="IJN141:IJP141"/>
    <mergeCell ref="IJR141:IJT141"/>
    <mergeCell ref="IHZ141:IIB141"/>
    <mergeCell ref="IID141:IIF141"/>
    <mergeCell ref="IIH141:IIJ141"/>
    <mergeCell ref="IIL141:IIN141"/>
    <mergeCell ref="IIP141:IIR141"/>
    <mergeCell ref="IIT141:IIV141"/>
    <mergeCell ref="IHB141:IHD141"/>
    <mergeCell ref="IHF141:IHH141"/>
    <mergeCell ref="IHJ141:IHL141"/>
    <mergeCell ref="IHN141:IHP141"/>
    <mergeCell ref="IHR141:IHT141"/>
    <mergeCell ref="IHV141:IHX141"/>
    <mergeCell ref="IGD141:IGF141"/>
    <mergeCell ref="IGH141:IGJ141"/>
    <mergeCell ref="IGL141:IGN141"/>
    <mergeCell ref="IGP141:IGR141"/>
    <mergeCell ref="IGT141:IGV141"/>
    <mergeCell ref="IGX141:IGZ141"/>
    <mergeCell ref="IFF141:IFH141"/>
    <mergeCell ref="IFJ141:IFL141"/>
    <mergeCell ref="IFN141:IFP141"/>
    <mergeCell ref="IFR141:IFT141"/>
    <mergeCell ref="IFV141:IFX141"/>
    <mergeCell ref="IFZ141:IGB141"/>
    <mergeCell ref="IEH141:IEJ141"/>
    <mergeCell ref="IEL141:IEN141"/>
    <mergeCell ref="IEP141:IER141"/>
    <mergeCell ref="IET141:IEV141"/>
    <mergeCell ref="IEX141:IEZ141"/>
    <mergeCell ref="IFB141:IFD141"/>
    <mergeCell ref="IDJ141:IDL141"/>
    <mergeCell ref="IDN141:IDP141"/>
    <mergeCell ref="IDR141:IDT141"/>
    <mergeCell ref="IDV141:IDX141"/>
    <mergeCell ref="IDZ141:IEB141"/>
    <mergeCell ref="IED141:IEF141"/>
    <mergeCell ref="ICL141:ICN141"/>
    <mergeCell ref="ICP141:ICR141"/>
    <mergeCell ref="ICT141:ICV141"/>
    <mergeCell ref="ICX141:ICZ141"/>
    <mergeCell ref="IDB141:IDD141"/>
    <mergeCell ref="IDF141:IDH141"/>
    <mergeCell ref="IBN141:IBP141"/>
    <mergeCell ref="IBR141:IBT141"/>
    <mergeCell ref="IBV141:IBX141"/>
    <mergeCell ref="IBZ141:ICB141"/>
    <mergeCell ref="ICD141:ICF141"/>
    <mergeCell ref="ICH141:ICJ141"/>
    <mergeCell ref="IAP141:IAR141"/>
    <mergeCell ref="IAT141:IAV141"/>
    <mergeCell ref="IAX141:IAZ141"/>
    <mergeCell ref="IBB141:IBD141"/>
    <mergeCell ref="IBF141:IBH141"/>
    <mergeCell ref="IBJ141:IBL141"/>
    <mergeCell ref="HZR141:HZT141"/>
    <mergeCell ref="HZV141:HZX141"/>
    <mergeCell ref="HZZ141:IAB141"/>
    <mergeCell ref="IAD141:IAF141"/>
    <mergeCell ref="IAH141:IAJ141"/>
    <mergeCell ref="IAL141:IAN141"/>
    <mergeCell ref="HYT141:HYV141"/>
    <mergeCell ref="HYX141:HYZ141"/>
    <mergeCell ref="HZB141:HZD141"/>
    <mergeCell ref="HZF141:HZH141"/>
    <mergeCell ref="HZJ141:HZL141"/>
    <mergeCell ref="HZN141:HZP141"/>
    <mergeCell ref="HXV141:HXX141"/>
    <mergeCell ref="HXZ141:HYB141"/>
    <mergeCell ref="HYD141:HYF141"/>
    <mergeCell ref="HYH141:HYJ141"/>
    <mergeCell ref="HYL141:HYN141"/>
    <mergeCell ref="HYP141:HYR141"/>
    <mergeCell ref="HWX141:HWZ141"/>
    <mergeCell ref="HXB141:HXD141"/>
    <mergeCell ref="HXF141:HXH141"/>
    <mergeCell ref="HXJ141:HXL141"/>
    <mergeCell ref="HXN141:HXP141"/>
    <mergeCell ref="HXR141:HXT141"/>
    <mergeCell ref="HVZ141:HWB141"/>
    <mergeCell ref="HWD141:HWF141"/>
    <mergeCell ref="HWH141:HWJ141"/>
    <mergeCell ref="HWL141:HWN141"/>
    <mergeCell ref="HWP141:HWR141"/>
    <mergeCell ref="HWT141:HWV141"/>
    <mergeCell ref="HVB141:HVD141"/>
    <mergeCell ref="HVF141:HVH141"/>
    <mergeCell ref="HVJ141:HVL141"/>
    <mergeCell ref="HVN141:HVP141"/>
    <mergeCell ref="HVR141:HVT141"/>
    <mergeCell ref="HVV141:HVX141"/>
    <mergeCell ref="HUD141:HUF141"/>
    <mergeCell ref="HUH141:HUJ141"/>
    <mergeCell ref="HUL141:HUN141"/>
    <mergeCell ref="HUP141:HUR141"/>
    <mergeCell ref="HUT141:HUV141"/>
    <mergeCell ref="HUX141:HUZ141"/>
    <mergeCell ref="HTF141:HTH141"/>
    <mergeCell ref="HTJ141:HTL141"/>
    <mergeCell ref="HTN141:HTP141"/>
    <mergeCell ref="HTR141:HTT141"/>
    <mergeCell ref="HTV141:HTX141"/>
    <mergeCell ref="HTZ141:HUB141"/>
    <mergeCell ref="HSH141:HSJ141"/>
    <mergeCell ref="HSL141:HSN141"/>
    <mergeCell ref="HSP141:HSR141"/>
    <mergeCell ref="HST141:HSV141"/>
    <mergeCell ref="HSX141:HSZ141"/>
    <mergeCell ref="HTB141:HTD141"/>
    <mergeCell ref="HRJ141:HRL141"/>
    <mergeCell ref="HRN141:HRP141"/>
    <mergeCell ref="HRR141:HRT141"/>
    <mergeCell ref="HRV141:HRX141"/>
    <mergeCell ref="HRZ141:HSB141"/>
    <mergeCell ref="HSD141:HSF141"/>
    <mergeCell ref="HQL141:HQN141"/>
    <mergeCell ref="HQP141:HQR141"/>
    <mergeCell ref="HQT141:HQV141"/>
    <mergeCell ref="HQX141:HQZ141"/>
    <mergeCell ref="HRB141:HRD141"/>
    <mergeCell ref="HRF141:HRH141"/>
    <mergeCell ref="HPN141:HPP141"/>
    <mergeCell ref="HPR141:HPT141"/>
    <mergeCell ref="HPV141:HPX141"/>
    <mergeCell ref="HPZ141:HQB141"/>
    <mergeCell ref="HQD141:HQF141"/>
    <mergeCell ref="HQH141:HQJ141"/>
    <mergeCell ref="HOP141:HOR141"/>
    <mergeCell ref="HOT141:HOV141"/>
    <mergeCell ref="HOX141:HOZ141"/>
    <mergeCell ref="HPB141:HPD141"/>
    <mergeCell ref="HPF141:HPH141"/>
    <mergeCell ref="HPJ141:HPL141"/>
    <mergeCell ref="HNR141:HNT141"/>
    <mergeCell ref="HNV141:HNX141"/>
    <mergeCell ref="HNZ141:HOB141"/>
    <mergeCell ref="HOD141:HOF141"/>
    <mergeCell ref="HOH141:HOJ141"/>
    <mergeCell ref="HOL141:HON141"/>
    <mergeCell ref="HMT141:HMV141"/>
    <mergeCell ref="HMX141:HMZ141"/>
    <mergeCell ref="HNB141:HND141"/>
    <mergeCell ref="HNF141:HNH141"/>
    <mergeCell ref="HNJ141:HNL141"/>
    <mergeCell ref="HNN141:HNP141"/>
    <mergeCell ref="HLV141:HLX141"/>
    <mergeCell ref="HLZ141:HMB141"/>
    <mergeCell ref="HMD141:HMF141"/>
    <mergeCell ref="HMH141:HMJ141"/>
    <mergeCell ref="HML141:HMN141"/>
    <mergeCell ref="HMP141:HMR141"/>
    <mergeCell ref="HKX141:HKZ141"/>
    <mergeCell ref="HLB141:HLD141"/>
    <mergeCell ref="HLF141:HLH141"/>
    <mergeCell ref="HLJ141:HLL141"/>
    <mergeCell ref="HLN141:HLP141"/>
    <mergeCell ref="HLR141:HLT141"/>
    <mergeCell ref="HJZ141:HKB141"/>
    <mergeCell ref="HKD141:HKF141"/>
    <mergeCell ref="HKH141:HKJ141"/>
    <mergeCell ref="HKL141:HKN141"/>
    <mergeCell ref="HKP141:HKR141"/>
    <mergeCell ref="HKT141:HKV141"/>
    <mergeCell ref="HJB141:HJD141"/>
    <mergeCell ref="HJF141:HJH141"/>
    <mergeCell ref="HJJ141:HJL141"/>
    <mergeCell ref="HJN141:HJP141"/>
    <mergeCell ref="HJR141:HJT141"/>
    <mergeCell ref="HJV141:HJX141"/>
    <mergeCell ref="HID141:HIF141"/>
    <mergeCell ref="HIH141:HIJ141"/>
    <mergeCell ref="HIL141:HIN141"/>
    <mergeCell ref="HIP141:HIR141"/>
    <mergeCell ref="HIT141:HIV141"/>
    <mergeCell ref="HIX141:HIZ141"/>
    <mergeCell ref="HHF141:HHH141"/>
    <mergeCell ref="HHJ141:HHL141"/>
    <mergeCell ref="HHN141:HHP141"/>
    <mergeCell ref="HHR141:HHT141"/>
    <mergeCell ref="HHV141:HHX141"/>
    <mergeCell ref="HHZ141:HIB141"/>
    <mergeCell ref="HGH141:HGJ141"/>
    <mergeCell ref="HGL141:HGN141"/>
    <mergeCell ref="HGP141:HGR141"/>
    <mergeCell ref="HGT141:HGV141"/>
    <mergeCell ref="HGX141:HGZ141"/>
    <mergeCell ref="HHB141:HHD141"/>
    <mergeCell ref="HFJ141:HFL141"/>
    <mergeCell ref="HFN141:HFP141"/>
    <mergeCell ref="HFR141:HFT141"/>
    <mergeCell ref="HFV141:HFX141"/>
    <mergeCell ref="HFZ141:HGB141"/>
    <mergeCell ref="HGD141:HGF141"/>
    <mergeCell ref="HEL141:HEN141"/>
    <mergeCell ref="HEP141:HER141"/>
    <mergeCell ref="HET141:HEV141"/>
    <mergeCell ref="HEX141:HEZ141"/>
    <mergeCell ref="HFB141:HFD141"/>
    <mergeCell ref="HFF141:HFH141"/>
    <mergeCell ref="HDN141:HDP141"/>
    <mergeCell ref="HDR141:HDT141"/>
    <mergeCell ref="HDV141:HDX141"/>
    <mergeCell ref="HDZ141:HEB141"/>
    <mergeCell ref="HED141:HEF141"/>
    <mergeCell ref="HEH141:HEJ141"/>
    <mergeCell ref="HCP141:HCR141"/>
    <mergeCell ref="HCT141:HCV141"/>
    <mergeCell ref="HCX141:HCZ141"/>
    <mergeCell ref="HDB141:HDD141"/>
    <mergeCell ref="HDF141:HDH141"/>
    <mergeCell ref="HDJ141:HDL141"/>
    <mergeCell ref="HBR141:HBT141"/>
    <mergeCell ref="HBV141:HBX141"/>
    <mergeCell ref="HBZ141:HCB141"/>
    <mergeCell ref="HCD141:HCF141"/>
    <mergeCell ref="HCH141:HCJ141"/>
    <mergeCell ref="HCL141:HCN141"/>
    <mergeCell ref="HAT141:HAV141"/>
    <mergeCell ref="HAX141:HAZ141"/>
    <mergeCell ref="HBB141:HBD141"/>
    <mergeCell ref="HBF141:HBH141"/>
    <mergeCell ref="HBJ141:HBL141"/>
    <mergeCell ref="HBN141:HBP141"/>
    <mergeCell ref="GZV141:GZX141"/>
    <mergeCell ref="GZZ141:HAB141"/>
    <mergeCell ref="HAD141:HAF141"/>
    <mergeCell ref="HAH141:HAJ141"/>
    <mergeCell ref="HAL141:HAN141"/>
    <mergeCell ref="HAP141:HAR141"/>
    <mergeCell ref="GYX141:GYZ141"/>
    <mergeCell ref="GZB141:GZD141"/>
    <mergeCell ref="GZF141:GZH141"/>
    <mergeCell ref="GZJ141:GZL141"/>
    <mergeCell ref="GZN141:GZP141"/>
    <mergeCell ref="GZR141:GZT141"/>
    <mergeCell ref="GXZ141:GYB141"/>
    <mergeCell ref="GYD141:GYF141"/>
    <mergeCell ref="GYH141:GYJ141"/>
    <mergeCell ref="GYL141:GYN141"/>
    <mergeCell ref="GYP141:GYR141"/>
    <mergeCell ref="GYT141:GYV141"/>
    <mergeCell ref="GXB141:GXD141"/>
    <mergeCell ref="GXF141:GXH141"/>
    <mergeCell ref="GXJ141:GXL141"/>
    <mergeCell ref="GXN141:GXP141"/>
    <mergeCell ref="GXR141:GXT141"/>
    <mergeCell ref="GXV141:GXX141"/>
    <mergeCell ref="GWD141:GWF141"/>
    <mergeCell ref="GWH141:GWJ141"/>
    <mergeCell ref="GWL141:GWN141"/>
    <mergeCell ref="GWP141:GWR141"/>
    <mergeCell ref="GWT141:GWV141"/>
    <mergeCell ref="GWX141:GWZ141"/>
    <mergeCell ref="GVF141:GVH141"/>
    <mergeCell ref="GVJ141:GVL141"/>
    <mergeCell ref="GVN141:GVP141"/>
    <mergeCell ref="GVR141:GVT141"/>
    <mergeCell ref="GVV141:GVX141"/>
    <mergeCell ref="GVZ141:GWB141"/>
    <mergeCell ref="GUH141:GUJ141"/>
    <mergeCell ref="GUL141:GUN141"/>
    <mergeCell ref="GUP141:GUR141"/>
    <mergeCell ref="GUT141:GUV141"/>
    <mergeCell ref="GUX141:GUZ141"/>
    <mergeCell ref="GVB141:GVD141"/>
    <mergeCell ref="GTJ141:GTL141"/>
    <mergeCell ref="GTN141:GTP141"/>
    <mergeCell ref="GTR141:GTT141"/>
    <mergeCell ref="GTV141:GTX141"/>
    <mergeCell ref="GTZ141:GUB141"/>
    <mergeCell ref="GUD141:GUF141"/>
    <mergeCell ref="GSL141:GSN141"/>
    <mergeCell ref="GSP141:GSR141"/>
    <mergeCell ref="GST141:GSV141"/>
    <mergeCell ref="GSX141:GSZ141"/>
    <mergeCell ref="GTB141:GTD141"/>
    <mergeCell ref="GTF141:GTH141"/>
    <mergeCell ref="GRN141:GRP141"/>
    <mergeCell ref="GRR141:GRT141"/>
    <mergeCell ref="GRV141:GRX141"/>
    <mergeCell ref="GRZ141:GSB141"/>
    <mergeCell ref="GSD141:GSF141"/>
    <mergeCell ref="GSH141:GSJ141"/>
    <mergeCell ref="GQP141:GQR141"/>
    <mergeCell ref="GQT141:GQV141"/>
    <mergeCell ref="GQX141:GQZ141"/>
    <mergeCell ref="GRB141:GRD141"/>
    <mergeCell ref="GRF141:GRH141"/>
    <mergeCell ref="GRJ141:GRL141"/>
    <mergeCell ref="GPR141:GPT141"/>
    <mergeCell ref="GPV141:GPX141"/>
    <mergeCell ref="GPZ141:GQB141"/>
    <mergeCell ref="GQD141:GQF141"/>
    <mergeCell ref="GQH141:GQJ141"/>
    <mergeCell ref="GQL141:GQN141"/>
    <mergeCell ref="GOT141:GOV141"/>
    <mergeCell ref="GOX141:GOZ141"/>
    <mergeCell ref="GPB141:GPD141"/>
    <mergeCell ref="GPF141:GPH141"/>
    <mergeCell ref="GPJ141:GPL141"/>
    <mergeCell ref="GPN141:GPP141"/>
    <mergeCell ref="GNV141:GNX141"/>
    <mergeCell ref="GNZ141:GOB141"/>
    <mergeCell ref="GOD141:GOF141"/>
    <mergeCell ref="GOH141:GOJ141"/>
    <mergeCell ref="GOL141:GON141"/>
    <mergeCell ref="GOP141:GOR141"/>
    <mergeCell ref="GMX141:GMZ141"/>
    <mergeCell ref="GNB141:GND141"/>
    <mergeCell ref="GNF141:GNH141"/>
    <mergeCell ref="GNJ141:GNL141"/>
    <mergeCell ref="GNN141:GNP141"/>
    <mergeCell ref="GNR141:GNT141"/>
    <mergeCell ref="GLZ141:GMB141"/>
    <mergeCell ref="GMD141:GMF141"/>
    <mergeCell ref="GMH141:GMJ141"/>
    <mergeCell ref="GML141:GMN141"/>
    <mergeCell ref="GMP141:GMR141"/>
    <mergeCell ref="GMT141:GMV141"/>
    <mergeCell ref="GLB141:GLD141"/>
    <mergeCell ref="GLF141:GLH141"/>
    <mergeCell ref="GLJ141:GLL141"/>
    <mergeCell ref="GLN141:GLP141"/>
    <mergeCell ref="GLR141:GLT141"/>
    <mergeCell ref="GLV141:GLX141"/>
    <mergeCell ref="GKD141:GKF141"/>
    <mergeCell ref="GKH141:GKJ141"/>
    <mergeCell ref="GKL141:GKN141"/>
    <mergeCell ref="GKP141:GKR141"/>
    <mergeCell ref="GKT141:GKV141"/>
    <mergeCell ref="GKX141:GKZ141"/>
    <mergeCell ref="GJF141:GJH141"/>
    <mergeCell ref="GJJ141:GJL141"/>
    <mergeCell ref="GJN141:GJP141"/>
    <mergeCell ref="GJR141:GJT141"/>
    <mergeCell ref="GJV141:GJX141"/>
    <mergeCell ref="GJZ141:GKB141"/>
    <mergeCell ref="GIH141:GIJ141"/>
    <mergeCell ref="GIL141:GIN141"/>
    <mergeCell ref="GIP141:GIR141"/>
    <mergeCell ref="GIT141:GIV141"/>
    <mergeCell ref="GIX141:GIZ141"/>
    <mergeCell ref="GJB141:GJD141"/>
    <mergeCell ref="GHJ141:GHL141"/>
    <mergeCell ref="GHN141:GHP141"/>
    <mergeCell ref="GHR141:GHT141"/>
    <mergeCell ref="GHV141:GHX141"/>
    <mergeCell ref="GHZ141:GIB141"/>
    <mergeCell ref="GID141:GIF141"/>
    <mergeCell ref="GGL141:GGN141"/>
    <mergeCell ref="GGP141:GGR141"/>
    <mergeCell ref="GGT141:GGV141"/>
    <mergeCell ref="GGX141:GGZ141"/>
    <mergeCell ref="GHB141:GHD141"/>
    <mergeCell ref="GHF141:GHH141"/>
    <mergeCell ref="GFN141:GFP141"/>
    <mergeCell ref="GFR141:GFT141"/>
    <mergeCell ref="GFV141:GFX141"/>
    <mergeCell ref="GFZ141:GGB141"/>
    <mergeCell ref="GGD141:GGF141"/>
    <mergeCell ref="GGH141:GGJ141"/>
    <mergeCell ref="GEP141:GER141"/>
    <mergeCell ref="GET141:GEV141"/>
    <mergeCell ref="GEX141:GEZ141"/>
    <mergeCell ref="GFB141:GFD141"/>
    <mergeCell ref="GFF141:GFH141"/>
    <mergeCell ref="GFJ141:GFL141"/>
    <mergeCell ref="GDR141:GDT141"/>
    <mergeCell ref="GDV141:GDX141"/>
    <mergeCell ref="GDZ141:GEB141"/>
    <mergeCell ref="GED141:GEF141"/>
    <mergeCell ref="GEH141:GEJ141"/>
    <mergeCell ref="GEL141:GEN141"/>
    <mergeCell ref="GCT141:GCV141"/>
    <mergeCell ref="GCX141:GCZ141"/>
    <mergeCell ref="GDB141:GDD141"/>
    <mergeCell ref="GDF141:GDH141"/>
    <mergeCell ref="GDJ141:GDL141"/>
    <mergeCell ref="GDN141:GDP141"/>
    <mergeCell ref="GBV141:GBX141"/>
    <mergeCell ref="GBZ141:GCB141"/>
    <mergeCell ref="GCD141:GCF141"/>
    <mergeCell ref="GCH141:GCJ141"/>
    <mergeCell ref="GCL141:GCN141"/>
    <mergeCell ref="GCP141:GCR141"/>
    <mergeCell ref="GAX141:GAZ141"/>
    <mergeCell ref="GBB141:GBD141"/>
    <mergeCell ref="GBF141:GBH141"/>
    <mergeCell ref="GBJ141:GBL141"/>
    <mergeCell ref="GBN141:GBP141"/>
    <mergeCell ref="GBR141:GBT141"/>
    <mergeCell ref="FZZ141:GAB141"/>
    <mergeCell ref="GAD141:GAF141"/>
    <mergeCell ref="GAH141:GAJ141"/>
    <mergeCell ref="GAL141:GAN141"/>
    <mergeCell ref="GAP141:GAR141"/>
    <mergeCell ref="GAT141:GAV141"/>
    <mergeCell ref="FZB141:FZD141"/>
    <mergeCell ref="FZF141:FZH141"/>
    <mergeCell ref="FZJ141:FZL141"/>
    <mergeCell ref="FZN141:FZP141"/>
    <mergeCell ref="FZR141:FZT141"/>
    <mergeCell ref="FZV141:FZX141"/>
    <mergeCell ref="FYD141:FYF141"/>
    <mergeCell ref="FYH141:FYJ141"/>
    <mergeCell ref="FYL141:FYN141"/>
    <mergeCell ref="FYP141:FYR141"/>
    <mergeCell ref="FYT141:FYV141"/>
    <mergeCell ref="FYX141:FYZ141"/>
    <mergeCell ref="FXF141:FXH141"/>
    <mergeCell ref="FXJ141:FXL141"/>
    <mergeCell ref="FXN141:FXP141"/>
    <mergeCell ref="FXR141:FXT141"/>
    <mergeCell ref="FXV141:FXX141"/>
    <mergeCell ref="FXZ141:FYB141"/>
    <mergeCell ref="FWH141:FWJ141"/>
    <mergeCell ref="FWL141:FWN141"/>
    <mergeCell ref="FWP141:FWR141"/>
    <mergeCell ref="FWT141:FWV141"/>
    <mergeCell ref="FWX141:FWZ141"/>
    <mergeCell ref="FXB141:FXD141"/>
    <mergeCell ref="FVJ141:FVL141"/>
    <mergeCell ref="FVN141:FVP141"/>
    <mergeCell ref="FVR141:FVT141"/>
    <mergeCell ref="FVV141:FVX141"/>
    <mergeCell ref="FVZ141:FWB141"/>
    <mergeCell ref="FWD141:FWF141"/>
    <mergeCell ref="FUL141:FUN141"/>
    <mergeCell ref="FUP141:FUR141"/>
    <mergeCell ref="FUT141:FUV141"/>
    <mergeCell ref="FUX141:FUZ141"/>
    <mergeCell ref="FVB141:FVD141"/>
    <mergeCell ref="FVF141:FVH141"/>
    <mergeCell ref="FTN141:FTP141"/>
    <mergeCell ref="FTR141:FTT141"/>
    <mergeCell ref="FTV141:FTX141"/>
    <mergeCell ref="FTZ141:FUB141"/>
    <mergeCell ref="FUD141:FUF141"/>
    <mergeCell ref="FUH141:FUJ141"/>
    <mergeCell ref="FSP141:FSR141"/>
    <mergeCell ref="FST141:FSV141"/>
    <mergeCell ref="FSX141:FSZ141"/>
    <mergeCell ref="FTB141:FTD141"/>
    <mergeCell ref="FTF141:FTH141"/>
    <mergeCell ref="FTJ141:FTL141"/>
    <mergeCell ref="FRR141:FRT141"/>
    <mergeCell ref="FRV141:FRX141"/>
    <mergeCell ref="FRZ141:FSB141"/>
    <mergeCell ref="FSD141:FSF141"/>
    <mergeCell ref="FSH141:FSJ141"/>
    <mergeCell ref="FSL141:FSN141"/>
    <mergeCell ref="FQT141:FQV141"/>
    <mergeCell ref="FQX141:FQZ141"/>
    <mergeCell ref="FRB141:FRD141"/>
    <mergeCell ref="FRF141:FRH141"/>
    <mergeCell ref="FRJ141:FRL141"/>
    <mergeCell ref="FRN141:FRP141"/>
    <mergeCell ref="FPV141:FPX141"/>
    <mergeCell ref="FPZ141:FQB141"/>
    <mergeCell ref="FQD141:FQF141"/>
    <mergeCell ref="FQH141:FQJ141"/>
    <mergeCell ref="FQL141:FQN141"/>
    <mergeCell ref="FQP141:FQR141"/>
    <mergeCell ref="FOX141:FOZ141"/>
    <mergeCell ref="FPB141:FPD141"/>
    <mergeCell ref="FPF141:FPH141"/>
    <mergeCell ref="FPJ141:FPL141"/>
    <mergeCell ref="FPN141:FPP141"/>
    <mergeCell ref="FPR141:FPT141"/>
    <mergeCell ref="FNZ141:FOB141"/>
    <mergeCell ref="FOD141:FOF141"/>
    <mergeCell ref="FOH141:FOJ141"/>
    <mergeCell ref="FOL141:FON141"/>
    <mergeCell ref="FOP141:FOR141"/>
    <mergeCell ref="FOT141:FOV141"/>
    <mergeCell ref="FNB141:FND141"/>
    <mergeCell ref="FNF141:FNH141"/>
    <mergeCell ref="FNJ141:FNL141"/>
    <mergeCell ref="FNN141:FNP141"/>
    <mergeCell ref="FNR141:FNT141"/>
    <mergeCell ref="FNV141:FNX141"/>
    <mergeCell ref="FMD141:FMF141"/>
    <mergeCell ref="FMH141:FMJ141"/>
    <mergeCell ref="FML141:FMN141"/>
    <mergeCell ref="FMP141:FMR141"/>
    <mergeCell ref="FMT141:FMV141"/>
    <mergeCell ref="FMX141:FMZ141"/>
    <mergeCell ref="FLF141:FLH141"/>
    <mergeCell ref="FLJ141:FLL141"/>
    <mergeCell ref="FLN141:FLP141"/>
    <mergeCell ref="FLR141:FLT141"/>
    <mergeCell ref="FLV141:FLX141"/>
    <mergeCell ref="FLZ141:FMB141"/>
    <mergeCell ref="FKH141:FKJ141"/>
    <mergeCell ref="FKL141:FKN141"/>
    <mergeCell ref="FKP141:FKR141"/>
    <mergeCell ref="FKT141:FKV141"/>
    <mergeCell ref="FKX141:FKZ141"/>
    <mergeCell ref="FLB141:FLD141"/>
    <mergeCell ref="FJJ141:FJL141"/>
    <mergeCell ref="FJN141:FJP141"/>
    <mergeCell ref="FJR141:FJT141"/>
    <mergeCell ref="FJV141:FJX141"/>
    <mergeCell ref="FJZ141:FKB141"/>
    <mergeCell ref="FKD141:FKF141"/>
    <mergeCell ref="FIL141:FIN141"/>
    <mergeCell ref="FIP141:FIR141"/>
    <mergeCell ref="FIT141:FIV141"/>
    <mergeCell ref="FIX141:FIZ141"/>
    <mergeCell ref="FJB141:FJD141"/>
    <mergeCell ref="FJF141:FJH141"/>
    <mergeCell ref="FHN141:FHP141"/>
    <mergeCell ref="FHR141:FHT141"/>
    <mergeCell ref="FHV141:FHX141"/>
    <mergeCell ref="FHZ141:FIB141"/>
    <mergeCell ref="FID141:FIF141"/>
    <mergeCell ref="FIH141:FIJ141"/>
    <mergeCell ref="FGP141:FGR141"/>
    <mergeCell ref="FGT141:FGV141"/>
    <mergeCell ref="FGX141:FGZ141"/>
    <mergeCell ref="FHB141:FHD141"/>
    <mergeCell ref="FHF141:FHH141"/>
    <mergeCell ref="FHJ141:FHL141"/>
    <mergeCell ref="FFR141:FFT141"/>
    <mergeCell ref="FFV141:FFX141"/>
    <mergeCell ref="FFZ141:FGB141"/>
    <mergeCell ref="FGD141:FGF141"/>
    <mergeCell ref="FGH141:FGJ141"/>
    <mergeCell ref="FGL141:FGN141"/>
    <mergeCell ref="FET141:FEV141"/>
    <mergeCell ref="FEX141:FEZ141"/>
    <mergeCell ref="FFB141:FFD141"/>
    <mergeCell ref="FFF141:FFH141"/>
    <mergeCell ref="FFJ141:FFL141"/>
    <mergeCell ref="FFN141:FFP141"/>
    <mergeCell ref="FDV141:FDX141"/>
    <mergeCell ref="FDZ141:FEB141"/>
    <mergeCell ref="FED141:FEF141"/>
    <mergeCell ref="FEH141:FEJ141"/>
    <mergeCell ref="FEL141:FEN141"/>
    <mergeCell ref="FEP141:FER141"/>
    <mergeCell ref="FCX141:FCZ141"/>
    <mergeCell ref="FDB141:FDD141"/>
    <mergeCell ref="FDF141:FDH141"/>
    <mergeCell ref="FDJ141:FDL141"/>
    <mergeCell ref="FDN141:FDP141"/>
    <mergeCell ref="FDR141:FDT141"/>
    <mergeCell ref="FBZ141:FCB141"/>
    <mergeCell ref="FCD141:FCF141"/>
    <mergeCell ref="FCH141:FCJ141"/>
    <mergeCell ref="FCL141:FCN141"/>
    <mergeCell ref="FCP141:FCR141"/>
    <mergeCell ref="FCT141:FCV141"/>
    <mergeCell ref="FBB141:FBD141"/>
    <mergeCell ref="FBF141:FBH141"/>
    <mergeCell ref="FBJ141:FBL141"/>
    <mergeCell ref="FBN141:FBP141"/>
    <mergeCell ref="FBR141:FBT141"/>
    <mergeCell ref="FBV141:FBX141"/>
    <mergeCell ref="FAD141:FAF141"/>
    <mergeCell ref="FAH141:FAJ141"/>
    <mergeCell ref="FAL141:FAN141"/>
    <mergeCell ref="FAP141:FAR141"/>
    <mergeCell ref="FAT141:FAV141"/>
    <mergeCell ref="FAX141:FAZ141"/>
    <mergeCell ref="EZF141:EZH141"/>
    <mergeCell ref="EZJ141:EZL141"/>
    <mergeCell ref="EZN141:EZP141"/>
    <mergeCell ref="EZR141:EZT141"/>
    <mergeCell ref="EZV141:EZX141"/>
    <mergeCell ref="EZZ141:FAB141"/>
    <mergeCell ref="EYH141:EYJ141"/>
    <mergeCell ref="EYL141:EYN141"/>
    <mergeCell ref="EYP141:EYR141"/>
    <mergeCell ref="EYT141:EYV141"/>
    <mergeCell ref="EYX141:EYZ141"/>
    <mergeCell ref="EZB141:EZD141"/>
    <mergeCell ref="EXJ141:EXL141"/>
    <mergeCell ref="EXN141:EXP141"/>
    <mergeCell ref="EXR141:EXT141"/>
    <mergeCell ref="EXV141:EXX141"/>
    <mergeCell ref="EXZ141:EYB141"/>
    <mergeCell ref="EYD141:EYF141"/>
    <mergeCell ref="EWL141:EWN141"/>
    <mergeCell ref="EWP141:EWR141"/>
    <mergeCell ref="EWT141:EWV141"/>
    <mergeCell ref="EWX141:EWZ141"/>
    <mergeCell ref="EXB141:EXD141"/>
    <mergeCell ref="EXF141:EXH141"/>
    <mergeCell ref="EVN141:EVP141"/>
    <mergeCell ref="EVR141:EVT141"/>
    <mergeCell ref="EVV141:EVX141"/>
    <mergeCell ref="EVZ141:EWB141"/>
    <mergeCell ref="EWD141:EWF141"/>
    <mergeCell ref="EWH141:EWJ141"/>
    <mergeCell ref="EUP141:EUR141"/>
    <mergeCell ref="EUT141:EUV141"/>
    <mergeCell ref="EUX141:EUZ141"/>
    <mergeCell ref="EVB141:EVD141"/>
    <mergeCell ref="EVF141:EVH141"/>
    <mergeCell ref="EVJ141:EVL141"/>
    <mergeCell ref="ETR141:ETT141"/>
    <mergeCell ref="ETV141:ETX141"/>
    <mergeCell ref="ETZ141:EUB141"/>
    <mergeCell ref="EUD141:EUF141"/>
    <mergeCell ref="EUH141:EUJ141"/>
    <mergeCell ref="EUL141:EUN141"/>
    <mergeCell ref="EST141:ESV141"/>
    <mergeCell ref="ESX141:ESZ141"/>
    <mergeCell ref="ETB141:ETD141"/>
    <mergeCell ref="ETF141:ETH141"/>
    <mergeCell ref="ETJ141:ETL141"/>
    <mergeCell ref="ETN141:ETP141"/>
    <mergeCell ref="ERV141:ERX141"/>
    <mergeCell ref="ERZ141:ESB141"/>
    <mergeCell ref="ESD141:ESF141"/>
    <mergeCell ref="ESH141:ESJ141"/>
    <mergeCell ref="ESL141:ESN141"/>
    <mergeCell ref="ESP141:ESR141"/>
    <mergeCell ref="EQX141:EQZ141"/>
    <mergeCell ref="ERB141:ERD141"/>
    <mergeCell ref="ERF141:ERH141"/>
    <mergeCell ref="ERJ141:ERL141"/>
    <mergeCell ref="ERN141:ERP141"/>
    <mergeCell ref="ERR141:ERT141"/>
    <mergeCell ref="EPZ141:EQB141"/>
    <mergeCell ref="EQD141:EQF141"/>
    <mergeCell ref="EQH141:EQJ141"/>
    <mergeCell ref="EQL141:EQN141"/>
    <mergeCell ref="EQP141:EQR141"/>
    <mergeCell ref="EQT141:EQV141"/>
    <mergeCell ref="EPB141:EPD141"/>
    <mergeCell ref="EPF141:EPH141"/>
    <mergeCell ref="EPJ141:EPL141"/>
    <mergeCell ref="EPN141:EPP141"/>
    <mergeCell ref="EPR141:EPT141"/>
    <mergeCell ref="EPV141:EPX141"/>
    <mergeCell ref="EOD141:EOF141"/>
    <mergeCell ref="EOH141:EOJ141"/>
    <mergeCell ref="EOL141:EON141"/>
    <mergeCell ref="EOP141:EOR141"/>
    <mergeCell ref="EOT141:EOV141"/>
    <mergeCell ref="EOX141:EOZ141"/>
    <mergeCell ref="ENF141:ENH141"/>
    <mergeCell ref="ENJ141:ENL141"/>
    <mergeCell ref="ENN141:ENP141"/>
    <mergeCell ref="ENR141:ENT141"/>
    <mergeCell ref="ENV141:ENX141"/>
    <mergeCell ref="ENZ141:EOB141"/>
    <mergeCell ref="EMH141:EMJ141"/>
    <mergeCell ref="EML141:EMN141"/>
    <mergeCell ref="EMP141:EMR141"/>
    <mergeCell ref="EMT141:EMV141"/>
    <mergeCell ref="EMX141:EMZ141"/>
    <mergeCell ref="ENB141:END141"/>
    <mergeCell ref="ELJ141:ELL141"/>
    <mergeCell ref="ELN141:ELP141"/>
    <mergeCell ref="ELR141:ELT141"/>
    <mergeCell ref="ELV141:ELX141"/>
    <mergeCell ref="ELZ141:EMB141"/>
    <mergeCell ref="EMD141:EMF141"/>
    <mergeCell ref="EKL141:EKN141"/>
    <mergeCell ref="EKP141:EKR141"/>
    <mergeCell ref="EKT141:EKV141"/>
    <mergeCell ref="EKX141:EKZ141"/>
    <mergeCell ref="ELB141:ELD141"/>
    <mergeCell ref="ELF141:ELH141"/>
    <mergeCell ref="EJN141:EJP141"/>
    <mergeCell ref="EJR141:EJT141"/>
    <mergeCell ref="EJV141:EJX141"/>
    <mergeCell ref="EJZ141:EKB141"/>
    <mergeCell ref="EKD141:EKF141"/>
    <mergeCell ref="EKH141:EKJ141"/>
    <mergeCell ref="EIP141:EIR141"/>
    <mergeCell ref="EIT141:EIV141"/>
    <mergeCell ref="EIX141:EIZ141"/>
    <mergeCell ref="EJB141:EJD141"/>
    <mergeCell ref="EJF141:EJH141"/>
    <mergeCell ref="EJJ141:EJL141"/>
    <mergeCell ref="EHR141:EHT141"/>
    <mergeCell ref="EHV141:EHX141"/>
    <mergeCell ref="EHZ141:EIB141"/>
    <mergeCell ref="EID141:EIF141"/>
    <mergeCell ref="EIH141:EIJ141"/>
    <mergeCell ref="EIL141:EIN141"/>
    <mergeCell ref="EGT141:EGV141"/>
    <mergeCell ref="EGX141:EGZ141"/>
    <mergeCell ref="EHB141:EHD141"/>
    <mergeCell ref="EHF141:EHH141"/>
    <mergeCell ref="EHJ141:EHL141"/>
    <mergeCell ref="EHN141:EHP141"/>
    <mergeCell ref="EFV141:EFX141"/>
    <mergeCell ref="EFZ141:EGB141"/>
    <mergeCell ref="EGD141:EGF141"/>
    <mergeCell ref="EGH141:EGJ141"/>
    <mergeCell ref="EGL141:EGN141"/>
    <mergeCell ref="EGP141:EGR141"/>
    <mergeCell ref="EEX141:EEZ141"/>
    <mergeCell ref="EFB141:EFD141"/>
    <mergeCell ref="EFF141:EFH141"/>
    <mergeCell ref="EFJ141:EFL141"/>
    <mergeCell ref="EFN141:EFP141"/>
    <mergeCell ref="EFR141:EFT141"/>
    <mergeCell ref="EDZ141:EEB141"/>
    <mergeCell ref="EED141:EEF141"/>
    <mergeCell ref="EEH141:EEJ141"/>
    <mergeCell ref="EEL141:EEN141"/>
    <mergeCell ref="EEP141:EER141"/>
    <mergeCell ref="EET141:EEV141"/>
    <mergeCell ref="EDB141:EDD141"/>
    <mergeCell ref="EDF141:EDH141"/>
    <mergeCell ref="EDJ141:EDL141"/>
    <mergeCell ref="EDN141:EDP141"/>
    <mergeCell ref="EDR141:EDT141"/>
    <mergeCell ref="EDV141:EDX141"/>
    <mergeCell ref="ECD141:ECF141"/>
    <mergeCell ref="ECH141:ECJ141"/>
    <mergeCell ref="ECL141:ECN141"/>
    <mergeCell ref="ECP141:ECR141"/>
    <mergeCell ref="ECT141:ECV141"/>
    <mergeCell ref="ECX141:ECZ141"/>
    <mergeCell ref="EBF141:EBH141"/>
    <mergeCell ref="EBJ141:EBL141"/>
    <mergeCell ref="EBN141:EBP141"/>
    <mergeCell ref="EBR141:EBT141"/>
    <mergeCell ref="EBV141:EBX141"/>
    <mergeCell ref="EBZ141:ECB141"/>
    <mergeCell ref="EAH141:EAJ141"/>
    <mergeCell ref="EAL141:EAN141"/>
    <mergeCell ref="EAP141:EAR141"/>
    <mergeCell ref="EAT141:EAV141"/>
    <mergeCell ref="EAX141:EAZ141"/>
    <mergeCell ref="EBB141:EBD141"/>
    <mergeCell ref="DZJ141:DZL141"/>
    <mergeCell ref="DZN141:DZP141"/>
    <mergeCell ref="DZR141:DZT141"/>
    <mergeCell ref="DZV141:DZX141"/>
    <mergeCell ref="DZZ141:EAB141"/>
    <mergeCell ref="EAD141:EAF141"/>
    <mergeCell ref="DYL141:DYN141"/>
    <mergeCell ref="DYP141:DYR141"/>
    <mergeCell ref="DYT141:DYV141"/>
    <mergeCell ref="DYX141:DYZ141"/>
    <mergeCell ref="DZB141:DZD141"/>
    <mergeCell ref="DZF141:DZH141"/>
    <mergeCell ref="DXN141:DXP141"/>
    <mergeCell ref="DXR141:DXT141"/>
    <mergeCell ref="DXV141:DXX141"/>
    <mergeCell ref="DXZ141:DYB141"/>
    <mergeCell ref="DYD141:DYF141"/>
    <mergeCell ref="DYH141:DYJ141"/>
    <mergeCell ref="DWP141:DWR141"/>
    <mergeCell ref="DWT141:DWV141"/>
    <mergeCell ref="DWX141:DWZ141"/>
    <mergeCell ref="DXB141:DXD141"/>
    <mergeCell ref="DXF141:DXH141"/>
    <mergeCell ref="DXJ141:DXL141"/>
    <mergeCell ref="DVR141:DVT141"/>
    <mergeCell ref="DVV141:DVX141"/>
    <mergeCell ref="DVZ141:DWB141"/>
    <mergeCell ref="DWD141:DWF141"/>
    <mergeCell ref="DWH141:DWJ141"/>
    <mergeCell ref="DWL141:DWN141"/>
    <mergeCell ref="DUT141:DUV141"/>
    <mergeCell ref="DUX141:DUZ141"/>
    <mergeCell ref="DVB141:DVD141"/>
    <mergeCell ref="DVF141:DVH141"/>
    <mergeCell ref="DVJ141:DVL141"/>
    <mergeCell ref="DVN141:DVP141"/>
    <mergeCell ref="DTV141:DTX141"/>
    <mergeCell ref="DTZ141:DUB141"/>
    <mergeCell ref="DUD141:DUF141"/>
    <mergeCell ref="DUH141:DUJ141"/>
    <mergeCell ref="DUL141:DUN141"/>
    <mergeCell ref="DUP141:DUR141"/>
    <mergeCell ref="DSX141:DSZ141"/>
    <mergeCell ref="DTB141:DTD141"/>
    <mergeCell ref="DTF141:DTH141"/>
    <mergeCell ref="DTJ141:DTL141"/>
    <mergeCell ref="DTN141:DTP141"/>
    <mergeCell ref="DTR141:DTT141"/>
    <mergeCell ref="DRZ141:DSB141"/>
    <mergeCell ref="DSD141:DSF141"/>
    <mergeCell ref="DSH141:DSJ141"/>
    <mergeCell ref="DSL141:DSN141"/>
    <mergeCell ref="DSP141:DSR141"/>
    <mergeCell ref="DST141:DSV141"/>
    <mergeCell ref="DRB141:DRD141"/>
    <mergeCell ref="DRF141:DRH141"/>
    <mergeCell ref="DRJ141:DRL141"/>
    <mergeCell ref="DRN141:DRP141"/>
    <mergeCell ref="DRR141:DRT141"/>
    <mergeCell ref="DRV141:DRX141"/>
    <mergeCell ref="DQD141:DQF141"/>
    <mergeCell ref="DQH141:DQJ141"/>
    <mergeCell ref="DQL141:DQN141"/>
    <mergeCell ref="DQP141:DQR141"/>
    <mergeCell ref="DQT141:DQV141"/>
    <mergeCell ref="DQX141:DQZ141"/>
    <mergeCell ref="DPF141:DPH141"/>
    <mergeCell ref="DPJ141:DPL141"/>
    <mergeCell ref="DPN141:DPP141"/>
    <mergeCell ref="DPR141:DPT141"/>
    <mergeCell ref="DPV141:DPX141"/>
    <mergeCell ref="DPZ141:DQB141"/>
    <mergeCell ref="DOH141:DOJ141"/>
    <mergeCell ref="DOL141:DON141"/>
    <mergeCell ref="DOP141:DOR141"/>
    <mergeCell ref="DOT141:DOV141"/>
    <mergeCell ref="DOX141:DOZ141"/>
    <mergeCell ref="DPB141:DPD141"/>
    <mergeCell ref="DNJ141:DNL141"/>
    <mergeCell ref="DNN141:DNP141"/>
    <mergeCell ref="DNR141:DNT141"/>
    <mergeCell ref="DNV141:DNX141"/>
    <mergeCell ref="DNZ141:DOB141"/>
    <mergeCell ref="DOD141:DOF141"/>
    <mergeCell ref="DML141:DMN141"/>
    <mergeCell ref="DMP141:DMR141"/>
    <mergeCell ref="DMT141:DMV141"/>
    <mergeCell ref="DMX141:DMZ141"/>
    <mergeCell ref="DNB141:DND141"/>
    <mergeCell ref="DNF141:DNH141"/>
    <mergeCell ref="DLN141:DLP141"/>
    <mergeCell ref="DLR141:DLT141"/>
    <mergeCell ref="DLV141:DLX141"/>
    <mergeCell ref="DLZ141:DMB141"/>
    <mergeCell ref="DMD141:DMF141"/>
    <mergeCell ref="DMH141:DMJ141"/>
    <mergeCell ref="DKP141:DKR141"/>
    <mergeCell ref="DKT141:DKV141"/>
    <mergeCell ref="DKX141:DKZ141"/>
    <mergeCell ref="DLB141:DLD141"/>
    <mergeCell ref="DLF141:DLH141"/>
    <mergeCell ref="DLJ141:DLL141"/>
    <mergeCell ref="DJR141:DJT141"/>
    <mergeCell ref="DJV141:DJX141"/>
    <mergeCell ref="DJZ141:DKB141"/>
    <mergeCell ref="DKD141:DKF141"/>
    <mergeCell ref="DKH141:DKJ141"/>
    <mergeCell ref="DKL141:DKN141"/>
    <mergeCell ref="DIT141:DIV141"/>
    <mergeCell ref="DIX141:DIZ141"/>
    <mergeCell ref="DJB141:DJD141"/>
    <mergeCell ref="DJF141:DJH141"/>
    <mergeCell ref="DJJ141:DJL141"/>
    <mergeCell ref="DJN141:DJP141"/>
    <mergeCell ref="DHV141:DHX141"/>
    <mergeCell ref="DHZ141:DIB141"/>
    <mergeCell ref="DID141:DIF141"/>
    <mergeCell ref="DIH141:DIJ141"/>
    <mergeCell ref="DIL141:DIN141"/>
    <mergeCell ref="DIP141:DIR141"/>
    <mergeCell ref="DGX141:DGZ141"/>
    <mergeCell ref="DHB141:DHD141"/>
    <mergeCell ref="DHF141:DHH141"/>
    <mergeCell ref="DHJ141:DHL141"/>
    <mergeCell ref="DHN141:DHP141"/>
    <mergeCell ref="DHR141:DHT141"/>
    <mergeCell ref="DFZ141:DGB141"/>
    <mergeCell ref="DGD141:DGF141"/>
    <mergeCell ref="DGH141:DGJ141"/>
    <mergeCell ref="DGL141:DGN141"/>
    <mergeCell ref="DGP141:DGR141"/>
    <mergeCell ref="DGT141:DGV141"/>
    <mergeCell ref="DFB141:DFD141"/>
    <mergeCell ref="DFF141:DFH141"/>
    <mergeCell ref="DFJ141:DFL141"/>
    <mergeCell ref="DFN141:DFP141"/>
    <mergeCell ref="DFR141:DFT141"/>
    <mergeCell ref="DFV141:DFX141"/>
    <mergeCell ref="DED141:DEF141"/>
    <mergeCell ref="DEH141:DEJ141"/>
    <mergeCell ref="DEL141:DEN141"/>
    <mergeCell ref="DEP141:DER141"/>
    <mergeCell ref="DET141:DEV141"/>
    <mergeCell ref="DEX141:DEZ141"/>
    <mergeCell ref="DDF141:DDH141"/>
    <mergeCell ref="DDJ141:DDL141"/>
    <mergeCell ref="DDN141:DDP141"/>
    <mergeCell ref="DDR141:DDT141"/>
    <mergeCell ref="DDV141:DDX141"/>
    <mergeCell ref="DDZ141:DEB141"/>
    <mergeCell ref="DCH141:DCJ141"/>
    <mergeCell ref="DCL141:DCN141"/>
    <mergeCell ref="DCP141:DCR141"/>
    <mergeCell ref="DCT141:DCV141"/>
    <mergeCell ref="DCX141:DCZ141"/>
    <mergeCell ref="DDB141:DDD141"/>
    <mergeCell ref="DBJ141:DBL141"/>
    <mergeCell ref="DBN141:DBP141"/>
    <mergeCell ref="DBR141:DBT141"/>
    <mergeCell ref="DBV141:DBX141"/>
    <mergeCell ref="DBZ141:DCB141"/>
    <mergeCell ref="DCD141:DCF141"/>
    <mergeCell ref="DAL141:DAN141"/>
    <mergeCell ref="DAP141:DAR141"/>
    <mergeCell ref="DAT141:DAV141"/>
    <mergeCell ref="DAX141:DAZ141"/>
    <mergeCell ref="DBB141:DBD141"/>
    <mergeCell ref="DBF141:DBH141"/>
    <mergeCell ref="CZN141:CZP141"/>
    <mergeCell ref="CZR141:CZT141"/>
    <mergeCell ref="CZV141:CZX141"/>
    <mergeCell ref="CZZ141:DAB141"/>
    <mergeCell ref="DAD141:DAF141"/>
    <mergeCell ref="DAH141:DAJ141"/>
    <mergeCell ref="CYP141:CYR141"/>
    <mergeCell ref="CYT141:CYV141"/>
    <mergeCell ref="CYX141:CYZ141"/>
    <mergeCell ref="CZB141:CZD141"/>
    <mergeCell ref="CZF141:CZH141"/>
    <mergeCell ref="CZJ141:CZL141"/>
    <mergeCell ref="CXR141:CXT141"/>
    <mergeCell ref="CXV141:CXX141"/>
    <mergeCell ref="CXZ141:CYB141"/>
    <mergeCell ref="CYD141:CYF141"/>
    <mergeCell ref="CYH141:CYJ141"/>
    <mergeCell ref="CYL141:CYN141"/>
    <mergeCell ref="CWT141:CWV141"/>
    <mergeCell ref="CWX141:CWZ141"/>
    <mergeCell ref="CXB141:CXD141"/>
    <mergeCell ref="CXF141:CXH141"/>
    <mergeCell ref="CXJ141:CXL141"/>
    <mergeCell ref="CXN141:CXP141"/>
    <mergeCell ref="CVV141:CVX141"/>
    <mergeCell ref="CVZ141:CWB141"/>
    <mergeCell ref="CWD141:CWF141"/>
    <mergeCell ref="CWH141:CWJ141"/>
    <mergeCell ref="CWL141:CWN141"/>
    <mergeCell ref="CWP141:CWR141"/>
    <mergeCell ref="CUX141:CUZ141"/>
    <mergeCell ref="CVB141:CVD141"/>
    <mergeCell ref="CVF141:CVH141"/>
    <mergeCell ref="CVJ141:CVL141"/>
    <mergeCell ref="CVN141:CVP141"/>
    <mergeCell ref="CVR141:CVT141"/>
    <mergeCell ref="CTZ141:CUB141"/>
    <mergeCell ref="CUD141:CUF141"/>
    <mergeCell ref="CUH141:CUJ141"/>
    <mergeCell ref="CUL141:CUN141"/>
    <mergeCell ref="CUP141:CUR141"/>
    <mergeCell ref="CUT141:CUV141"/>
    <mergeCell ref="CTB141:CTD141"/>
    <mergeCell ref="CTF141:CTH141"/>
    <mergeCell ref="CTJ141:CTL141"/>
    <mergeCell ref="CTN141:CTP141"/>
    <mergeCell ref="CTR141:CTT141"/>
    <mergeCell ref="CTV141:CTX141"/>
    <mergeCell ref="CSD141:CSF141"/>
    <mergeCell ref="CSH141:CSJ141"/>
    <mergeCell ref="CSL141:CSN141"/>
    <mergeCell ref="CSP141:CSR141"/>
    <mergeCell ref="CST141:CSV141"/>
    <mergeCell ref="CSX141:CSZ141"/>
    <mergeCell ref="CRF141:CRH141"/>
    <mergeCell ref="CRJ141:CRL141"/>
    <mergeCell ref="CRN141:CRP141"/>
    <mergeCell ref="CRR141:CRT141"/>
    <mergeCell ref="CRV141:CRX141"/>
    <mergeCell ref="CRZ141:CSB141"/>
    <mergeCell ref="CQH141:CQJ141"/>
    <mergeCell ref="CQL141:CQN141"/>
    <mergeCell ref="CQP141:CQR141"/>
    <mergeCell ref="CQT141:CQV141"/>
    <mergeCell ref="CQX141:CQZ141"/>
    <mergeCell ref="CRB141:CRD141"/>
    <mergeCell ref="CPJ141:CPL141"/>
    <mergeCell ref="CPN141:CPP141"/>
    <mergeCell ref="CPR141:CPT141"/>
    <mergeCell ref="CPV141:CPX141"/>
    <mergeCell ref="CPZ141:CQB141"/>
    <mergeCell ref="CQD141:CQF141"/>
    <mergeCell ref="COL141:CON141"/>
    <mergeCell ref="COP141:COR141"/>
    <mergeCell ref="COT141:COV141"/>
    <mergeCell ref="COX141:COZ141"/>
    <mergeCell ref="CPB141:CPD141"/>
    <mergeCell ref="CPF141:CPH141"/>
    <mergeCell ref="CNN141:CNP141"/>
    <mergeCell ref="CNR141:CNT141"/>
    <mergeCell ref="CNV141:CNX141"/>
    <mergeCell ref="CNZ141:COB141"/>
    <mergeCell ref="COD141:COF141"/>
    <mergeCell ref="COH141:COJ141"/>
    <mergeCell ref="CMP141:CMR141"/>
    <mergeCell ref="CMT141:CMV141"/>
    <mergeCell ref="CMX141:CMZ141"/>
    <mergeCell ref="CNB141:CND141"/>
    <mergeCell ref="CNF141:CNH141"/>
    <mergeCell ref="CNJ141:CNL141"/>
    <mergeCell ref="CLR141:CLT141"/>
    <mergeCell ref="CLV141:CLX141"/>
    <mergeCell ref="CLZ141:CMB141"/>
    <mergeCell ref="CMD141:CMF141"/>
    <mergeCell ref="CMH141:CMJ141"/>
    <mergeCell ref="CML141:CMN141"/>
    <mergeCell ref="CKT141:CKV141"/>
    <mergeCell ref="CKX141:CKZ141"/>
    <mergeCell ref="CLB141:CLD141"/>
    <mergeCell ref="CLF141:CLH141"/>
    <mergeCell ref="CLJ141:CLL141"/>
    <mergeCell ref="CLN141:CLP141"/>
    <mergeCell ref="CJV141:CJX141"/>
    <mergeCell ref="CJZ141:CKB141"/>
    <mergeCell ref="CKD141:CKF141"/>
    <mergeCell ref="CKH141:CKJ141"/>
    <mergeCell ref="CKL141:CKN141"/>
    <mergeCell ref="CKP141:CKR141"/>
    <mergeCell ref="CIX141:CIZ141"/>
    <mergeCell ref="CJB141:CJD141"/>
    <mergeCell ref="CJF141:CJH141"/>
    <mergeCell ref="CJJ141:CJL141"/>
    <mergeCell ref="CJN141:CJP141"/>
    <mergeCell ref="CJR141:CJT141"/>
    <mergeCell ref="CHZ141:CIB141"/>
    <mergeCell ref="CID141:CIF141"/>
    <mergeCell ref="CIH141:CIJ141"/>
    <mergeCell ref="CIL141:CIN141"/>
    <mergeCell ref="CIP141:CIR141"/>
    <mergeCell ref="CIT141:CIV141"/>
    <mergeCell ref="CHB141:CHD141"/>
    <mergeCell ref="CHF141:CHH141"/>
    <mergeCell ref="CHJ141:CHL141"/>
    <mergeCell ref="CHN141:CHP141"/>
    <mergeCell ref="CHR141:CHT141"/>
    <mergeCell ref="CHV141:CHX141"/>
    <mergeCell ref="CGD141:CGF141"/>
    <mergeCell ref="CGH141:CGJ141"/>
    <mergeCell ref="CGL141:CGN141"/>
    <mergeCell ref="CGP141:CGR141"/>
    <mergeCell ref="CGT141:CGV141"/>
    <mergeCell ref="CGX141:CGZ141"/>
    <mergeCell ref="CFF141:CFH141"/>
    <mergeCell ref="CFJ141:CFL141"/>
    <mergeCell ref="CFN141:CFP141"/>
    <mergeCell ref="CFR141:CFT141"/>
    <mergeCell ref="CFV141:CFX141"/>
    <mergeCell ref="CFZ141:CGB141"/>
    <mergeCell ref="CEH141:CEJ141"/>
    <mergeCell ref="CEL141:CEN141"/>
    <mergeCell ref="CEP141:CER141"/>
    <mergeCell ref="CET141:CEV141"/>
    <mergeCell ref="CEX141:CEZ141"/>
    <mergeCell ref="CFB141:CFD141"/>
    <mergeCell ref="CDJ141:CDL141"/>
    <mergeCell ref="CDN141:CDP141"/>
    <mergeCell ref="CDR141:CDT141"/>
    <mergeCell ref="CDV141:CDX141"/>
    <mergeCell ref="CDZ141:CEB141"/>
    <mergeCell ref="CED141:CEF141"/>
    <mergeCell ref="CCL141:CCN141"/>
    <mergeCell ref="CCP141:CCR141"/>
    <mergeCell ref="CCT141:CCV141"/>
    <mergeCell ref="CCX141:CCZ141"/>
    <mergeCell ref="CDB141:CDD141"/>
    <mergeCell ref="CDF141:CDH141"/>
    <mergeCell ref="CBN141:CBP141"/>
    <mergeCell ref="CBR141:CBT141"/>
    <mergeCell ref="CBV141:CBX141"/>
    <mergeCell ref="CBZ141:CCB141"/>
    <mergeCell ref="CCD141:CCF141"/>
    <mergeCell ref="CCH141:CCJ141"/>
    <mergeCell ref="CAP141:CAR141"/>
    <mergeCell ref="CAT141:CAV141"/>
    <mergeCell ref="CAX141:CAZ141"/>
    <mergeCell ref="CBB141:CBD141"/>
    <mergeCell ref="CBF141:CBH141"/>
    <mergeCell ref="CBJ141:CBL141"/>
    <mergeCell ref="BZR141:BZT141"/>
    <mergeCell ref="BZV141:BZX141"/>
    <mergeCell ref="BZZ141:CAB141"/>
    <mergeCell ref="CAD141:CAF141"/>
    <mergeCell ref="CAH141:CAJ141"/>
    <mergeCell ref="CAL141:CAN141"/>
    <mergeCell ref="BYT141:BYV141"/>
    <mergeCell ref="BYX141:BYZ141"/>
    <mergeCell ref="BZB141:BZD141"/>
    <mergeCell ref="BZF141:BZH141"/>
    <mergeCell ref="BZJ141:BZL141"/>
    <mergeCell ref="BZN141:BZP141"/>
    <mergeCell ref="BXV141:BXX141"/>
    <mergeCell ref="BXZ141:BYB141"/>
    <mergeCell ref="BYD141:BYF141"/>
    <mergeCell ref="BYH141:BYJ141"/>
    <mergeCell ref="BYL141:BYN141"/>
    <mergeCell ref="BYP141:BYR141"/>
    <mergeCell ref="BWX141:BWZ141"/>
    <mergeCell ref="BXB141:BXD141"/>
    <mergeCell ref="BXF141:BXH141"/>
    <mergeCell ref="BXJ141:BXL141"/>
    <mergeCell ref="BXN141:BXP141"/>
    <mergeCell ref="BXR141:BXT141"/>
    <mergeCell ref="BVZ141:BWB141"/>
    <mergeCell ref="BWD141:BWF141"/>
    <mergeCell ref="BWH141:BWJ141"/>
    <mergeCell ref="BWL141:BWN141"/>
    <mergeCell ref="BWP141:BWR141"/>
    <mergeCell ref="BWT141:BWV141"/>
    <mergeCell ref="BVB141:BVD141"/>
    <mergeCell ref="BVF141:BVH141"/>
    <mergeCell ref="BVJ141:BVL141"/>
    <mergeCell ref="BVN141:BVP141"/>
    <mergeCell ref="BVR141:BVT141"/>
    <mergeCell ref="BVV141:BVX141"/>
    <mergeCell ref="BUD141:BUF141"/>
    <mergeCell ref="BUH141:BUJ141"/>
    <mergeCell ref="BUL141:BUN141"/>
    <mergeCell ref="BUP141:BUR141"/>
    <mergeCell ref="BUT141:BUV141"/>
    <mergeCell ref="BUX141:BUZ141"/>
    <mergeCell ref="BTF141:BTH141"/>
    <mergeCell ref="BTJ141:BTL141"/>
    <mergeCell ref="BTN141:BTP141"/>
    <mergeCell ref="BTR141:BTT141"/>
    <mergeCell ref="BTV141:BTX141"/>
    <mergeCell ref="BTZ141:BUB141"/>
    <mergeCell ref="BSH141:BSJ141"/>
    <mergeCell ref="BSL141:BSN141"/>
    <mergeCell ref="BSP141:BSR141"/>
    <mergeCell ref="BST141:BSV141"/>
    <mergeCell ref="BSX141:BSZ141"/>
    <mergeCell ref="BTB141:BTD141"/>
    <mergeCell ref="BRJ141:BRL141"/>
    <mergeCell ref="BRN141:BRP141"/>
    <mergeCell ref="BRR141:BRT141"/>
    <mergeCell ref="BRV141:BRX141"/>
    <mergeCell ref="BRZ141:BSB141"/>
    <mergeCell ref="BSD141:BSF141"/>
    <mergeCell ref="BQL141:BQN141"/>
    <mergeCell ref="BQP141:BQR141"/>
    <mergeCell ref="BQT141:BQV141"/>
    <mergeCell ref="BQX141:BQZ141"/>
    <mergeCell ref="BRB141:BRD141"/>
    <mergeCell ref="BRF141:BRH141"/>
    <mergeCell ref="BPN141:BPP141"/>
    <mergeCell ref="BPR141:BPT141"/>
    <mergeCell ref="BPV141:BPX141"/>
    <mergeCell ref="BPZ141:BQB141"/>
    <mergeCell ref="BQD141:BQF141"/>
    <mergeCell ref="BQH141:BQJ141"/>
    <mergeCell ref="BOP141:BOR141"/>
    <mergeCell ref="BOT141:BOV141"/>
    <mergeCell ref="BOX141:BOZ141"/>
    <mergeCell ref="BPB141:BPD141"/>
    <mergeCell ref="BPF141:BPH141"/>
    <mergeCell ref="BPJ141:BPL141"/>
    <mergeCell ref="BNR141:BNT141"/>
    <mergeCell ref="BNV141:BNX141"/>
    <mergeCell ref="BNZ141:BOB141"/>
    <mergeCell ref="BOD141:BOF141"/>
    <mergeCell ref="BOH141:BOJ141"/>
    <mergeCell ref="BOL141:BON141"/>
    <mergeCell ref="BMT141:BMV141"/>
    <mergeCell ref="BMX141:BMZ141"/>
    <mergeCell ref="BNB141:BND141"/>
    <mergeCell ref="BNF141:BNH141"/>
    <mergeCell ref="BNJ141:BNL141"/>
    <mergeCell ref="BNN141:BNP141"/>
    <mergeCell ref="BLV141:BLX141"/>
    <mergeCell ref="BLZ141:BMB141"/>
    <mergeCell ref="BMD141:BMF141"/>
    <mergeCell ref="BMH141:BMJ141"/>
    <mergeCell ref="BML141:BMN141"/>
    <mergeCell ref="BMP141:BMR141"/>
    <mergeCell ref="BKX141:BKZ141"/>
    <mergeCell ref="BLB141:BLD141"/>
    <mergeCell ref="BLF141:BLH141"/>
    <mergeCell ref="BLJ141:BLL141"/>
    <mergeCell ref="BLN141:BLP141"/>
    <mergeCell ref="BLR141:BLT141"/>
    <mergeCell ref="BJZ141:BKB141"/>
    <mergeCell ref="BKD141:BKF141"/>
    <mergeCell ref="BKH141:BKJ141"/>
    <mergeCell ref="BKL141:BKN141"/>
    <mergeCell ref="BKP141:BKR141"/>
    <mergeCell ref="BKT141:BKV141"/>
    <mergeCell ref="BJB141:BJD141"/>
    <mergeCell ref="BJF141:BJH141"/>
    <mergeCell ref="BJJ141:BJL141"/>
    <mergeCell ref="BJN141:BJP141"/>
    <mergeCell ref="BJR141:BJT141"/>
    <mergeCell ref="BJV141:BJX141"/>
    <mergeCell ref="BID141:BIF141"/>
    <mergeCell ref="BIH141:BIJ141"/>
    <mergeCell ref="BIL141:BIN141"/>
    <mergeCell ref="BIP141:BIR141"/>
    <mergeCell ref="BIT141:BIV141"/>
    <mergeCell ref="BIX141:BIZ141"/>
    <mergeCell ref="BHF141:BHH141"/>
    <mergeCell ref="BHJ141:BHL141"/>
    <mergeCell ref="BHN141:BHP141"/>
    <mergeCell ref="BHR141:BHT141"/>
    <mergeCell ref="BHV141:BHX141"/>
    <mergeCell ref="BHZ141:BIB141"/>
    <mergeCell ref="BGH141:BGJ141"/>
    <mergeCell ref="BGL141:BGN141"/>
    <mergeCell ref="BGP141:BGR141"/>
    <mergeCell ref="BGT141:BGV141"/>
    <mergeCell ref="BGX141:BGZ141"/>
    <mergeCell ref="BHB141:BHD141"/>
    <mergeCell ref="BFJ141:BFL141"/>
    <mergeCell ref="BFN141:BFP141"/>
    <mergeCell ref="BFR141:BFT141"/>
    <mergeCell ref="BFV141:BFX141"/>
    <mergeCell ref="BFZ141:BGB141"/>
    <mergeCell ref="BGD141:BGF141"/>
    <mergeCell ref="BEL141:BEN141"/>
    <mergeCell ref="BEP141:BER141"/>
    <mergeCell ref="BET141:BEV141"/>
    <mergeCell ref="BEX141:BEZ141"/>
    <mergeCell ref="BFB141:BFD141"/>
    <mergeCell ref="BFF141:BFH141"/>
    <mergeCell ref="BDN141:BDP141"/>
    <mergeCell ref="BDR141:BDT141"/>
    <mergeCell ref="BDV141:BDX141"/>
    <mergeCell ref="BDZ141:BEB141"/>
    <mergeCell ref="BED141:BEF141"/>
    <mergeCell ref="BEH141:BEJ141"/>
    <mergeCell ref="BCP141:BCR141"/>
    <mergeCell ref="BCT141:BCV141"/>
    <mergeCell ref="BCX141:BCZ141"/>
    <mergeCell ref="BDB141:BDD141"/>
    <mergeCell ref="BDF141:BDH141"/>
    <mergeCell ref="BDJ141:BDL141"/>
    <mergeCell ref="BBR141:BBT141"/>
    <mergeCell ref="BBV141:BBX141"/>
    <mergeCell ref="BBZ141:BCB141"/>
    <mergeCell ref="BCD141:BCF141"/>
    <mergeCell ref="BCH141:BCJ141"/>
    <mergeCell ref="BCL141:BCN141"/>
    <mergeCell ref="BAT141:BAV141"/>
    <mergeCell ref="BAX141:BAZ141"/>
    <mergeCell ref="BBB141:BBD141"/>
    <mergeCell ref="BBF141:BBH141"/>
    <mergeCell ref="BBJ141:BBL141"/>
    <mergeCell ref="BBN141:BBP141"/>
    <mergeCell ref="AZV141:AZX141"/>
    <mergeCell ref="AZZ141:BAB141"/>
    <mergeCell ref="BAD141:BAF141"/>
    <mergeCell ref="BAH141:BAJ141"/>
    <mergeCell ref="BAL141:BAN141"/>
    <mergeCell ref="BAP141:BAR141"/>
    <mergeCell ref="AYX141:AYZ141"/>
    <mergeCell ref="AZB141:AZD141"/>
    <mergeCell ref="AZF141:AZH141"/>
    <mergeCell ref="AZJ141:AZL141"/>
    <mergeCell ref="AZN141:AZP141"/>
    <mergeCell ref="AZR141:AZT141"/>
    <mergeCell ref="AXZ141:AYB141"/>
    <mergeCell ref="AYD141:AYF141"/>
    <mergeCell ref="AYH141:AYJ141"/>
    <mergeCell ref="AYL141:AYN141"/>
    <mergeCell ref="AYP141:AYR141"/>
    <mergeCell ref="AYT141:AYV141"/>
    <mergeCell ref="AXB141:AXD141"/>
    <mergeCell ref="AXF141:AXH141"/>
    <mergeCell ref="AXJ141:AXL141"/>
    <mergeCell ref="AXN141:AXP141"/>
    <mergeCell ref="AXR141:AXT141"/>
    <mergeCell ref="AXV141:AXX141"/>
    <mergeCell ref="AWD141:AWF141"/>
    <mergeCell ref="AWH141:AWJ141"/>
    <mergeCell ref="AWL141:AWN141"/>
    <mergeCell ref="AWP141:AWR141"/>
    <mergeCell ref="AWT141:AWV141"/>
    <mergeCell ref="AWX141:AWZ141"/>
    <mergeCell ref="AVF141:AVH141"/>
    <mergeCell ref="AVJ141:AVL141"/>
    <mergeCell ref="AVN141:AVP141"/>
    <mergeCell ref="AVR141:AVT141"/>
    <mergeCell ref="AVV141:AVX141"/>
    <mergeCell ref="AVZ141:AWB141"/>
    <mergeCell ref="AUH141:AUJ141"/>
    <mergeCell ref="AUL141:AUN141"/>
    <mergeCell ref="AUP141:AUR141"/>
    <mergeCell ref="AUT141:AUV141"/>
    <mergeCell ref="AUX141:AUZ141"/>
    <mergeCell ref="AVB141:AVD141"/>
    <mergeCell ref="ATJ141:ATL141"/>
    <mergeCell ref="ATN141:ATP141"/>
    <mergeCell ref="ATR141:ATT141"/>
    <mergeCell ref="ATV141:ATX141"/>
    <mergeCell ref="ATZ141:AUB141"/>
    <mergeCell ref="AUD141:AUF141"/>
    <mergeCell ref="ASL141:ASN141"/>
    <mergeCell ref="ASP141:ASR141"/>
    <mergeCell ref="AST141:ASV141"/>
    <mergeCell ref="ASX141:ASZ141"/>
    <mergeCell ref="ATB141:ATD141"/>
    <mergeCell ref="ATF141:ATH141"/>
    <mergeCell ref="ARN141:ARP141"/>
    <mergeCell ref="ARR141:ART141"/>
    <mergeCell ref="ARV141:ARX141"/>
    <mergeCell ref="ARZ141:ASB141"/>
    <mergeCell ref="ASD141:ASF141"/>
    <mergeCell ref="ASH141:ASJ141"/>
    <mergeCell ref="AQP141:AQR141"/>
    <mergeCell ref="AQT141:AQV141"/>
    <mergeCell ref="AQX141:AQZ141"/>
    <mergeCell ref="ARB141:ARD141"/>
    <mergeCell ref="ARF141:ARH141"/>
    <mergeCell ref="ARJ141:ARL141"/>
    <mergeCell ref="APR141:APT141"/>
    <mergeCell ref="APV141:APX141"/>
    <mergeCell ref="APZ141:AQB141"/>
    <mergeCell ref="AQD141:AQF141"/>
    <mergeCell ref="AQH141:AQJ141"/>
    <mergeCell ref="AQL141:AQN141"/>
    <mergeCell ref="AOT141:AOV141"/>
    <mergeCell ref="AOX141:AOZ141"/>
    <mergeCell ref="APB141:APD141"/>
    <mergeCell ref="APF141:APH141"/>
    <mergeCell ref="APJ141:APL141"/>
    <mergeCell ref="APN141:APP141"/>
    <mergeCell ref="ANV141:ANX141"/>
    <mergeCell ref="ANZ141:AOB141"/>
    <mergeCell ref="AOD141:AOF141"/>
    <mergeCell ref="AOH141:AOJ141"/>
    <mergeCell ref="AOL141:AON141"/>
    <mergeCell ref="AOP141:AOR141"/>
    <mergeCell ref="AMX141:AMZ141"/>
    <mergeCell ref="ANB141:AND141"/>
    <mergeCell ref="ANF141:ANH141"/>
    <mergeCell ref="ANJ141:ANL141"/>
    <mergeCell ref="ANN141:ANP141"/>
    <mergeCell ref="ANR141:ANT141"/>
    <mergeCell ref="ALZ141:AMB141"/>
    <mergeCell ref="AMD141:AMF141"/>
    <mergeCell ref="AMH141:AMJ141"/>
    <mergeCell ref="AML141:AMN141"/>
    <mergeCell ref="AMP141:AMR141"/>
    <mergeCell ref="AMT141:AMV141"/>
    <mergeCell ref="ALB141:ALD141"/>
    <mergeCell ref="ALF141:ALH141"/>
    <mergeCell ref="ALJ141:ALL141"/>
    <mergeCell ref="ALN141:ALP141"/>
    <mergeCell ref="ALR141:ALT141"/>
    <mergeCell ref="ALV141:ALX141"/>
    <mergeCell ref="AKD141:AKF141"/>
    <mergeCell ref="AKH141:AKJ141"/>
    <mergeCell ref="AKL141:AKN141"/>
    <mergeCell ref="AKP141:AKR141"/>
    <mergeCell ref="AKT141:AKV141"/>
    <mergeCell ref="AKX141:AKZ141"/>
    <mergeCell ref="AJF141:AJH141"/>
    <mergeCell ref="AJJ141:AJL141"/>
    <mergeCell ref="AJN141:AJP141"/>
    <mergeCell ref="AJR141:AJT141"/>
    <mergeCell ref="AJV141:AJX141"/>
    <mergeCell ref="AJZ141:AKB141"/>
    <mergeCell ref="AIH141:AIJ141"/>
    <mergeCell ref="AIL141:AIN141"/>
    <mergeCell ref="AIP141:AIR141"/>
    <mergeCell ref="AIT141:AIV141"/>
    <mergeCell ref="AIX141:AIZ141"/>
    <mergeCell ref="AJB141:AJD141"/>
    <mergeCell ref="AHJ141:AHL141"/>
    <mergeCell ref="AHN141:AHP141"/>
    <mergeCell ref="AHR141:AHT141"/>
    <mergeCell ref="AHV141:AHX141"/>
    <mergeCell ref="AHZ141:AIB141"/>
    <mergeCell ref="AID141:AIF141"/>
    <mergeCell ref="AGL141:AGN141"/>
    <mergeCell ref="AGP141:AGR141"/>
    <mergeCell ref="AGT141:AGV141"/>
    <mergeCell ref="AGX141:AGZ141"/>
    <mergeCell ref="AHB141:AHD141"/>
    <mergeCell ref="AHF141:AHH141"/>
    <mergeCell ref="AFN141:AFP141"/>
    <mergeCell ref="AFR141:AFT141"/>
    <mergeCell ref="AFV141:AFX141"/>
    <mergeCell ref="AFZ141:AGB141"/>
    <mergeCell ref="AGD141:AGF141"/>
    <mergeCell ref="AGH141:AGJ141"/>
    <mergeCell ref="AEP141:AER141"/>
    <mergeCell ref="AET141:AEV141"/>
    <mergeCell ref="AEX141:AEZ141"/>
    <mergeCell ref="AFB141:AFD141"/>
    <mergeCell ref="AFF141:AFH141"/>
    <mergeCell ref="AFJ141:AFL141"/>
    <mergeCell ref="ADR141:ADT141"/>
    <mergeCell ref="ADV141:ADX141"/>
    <mergeCell ref="ADZ141:AEB141"/>
    <mergeCell ref="AED141:AEF141"/>
    <mergeCell ref="AEH141:AEJ141"/>
    <mergeCell ref="AEL141:AEN141"/>
    <mergeCell ref="ACT141:ACV141"/>
    <mergeCell ref="ACX141:ACZ141"/>
    <mergeCell ref="ADB141:ADD141"/>
    <mergeCell ref="ADF141:ADH141"/>
    <mergeCell ref="ADJ141:ADL141"/>
    <mergeCell ref="ADN141:ADP141"/>
    <mergeCell ref="ABV141:ABX141"/>
    <mergeCell ref="ABZ141:ACB141"/>
    <mergeCell ref="ACD141:ACF141"/>
    <mergeCell ref="ACH141:ACJ141"/>
    <mergeCell ref="ACL141:ACN141"/>
    <mergeCell ref="ACP141:ACR141"/>
    <mergeCell ref="AAX141:AAZ141"/>
    <mergeCell ref="ABB141:ABD141"/>
    <mergeCell ref="ABF141:ABH141"/>
    <mergeCell ref="ABJ141:ABL141"/>
    <mergeCell ref="ABN141:ABP141"/>
    <mergeCell ref="ABR141:ABT141"/>
    <mergeCell ref="ZZ141:AAB141"/>
    <mergeCell ref="AAD141:AAF141"/>
    <mergeCell ref="AAH141:AAJ141"/>
    <mergeCell ref="AAL141:AAN141"/>
    <mergeCell ref="AAP141:AAR141"/>
    <mergeCell ref="AAT141:AAV141"/>
    <mergeCell ref="ZB141:ZD141"/>
    <mergeCell ref="ZF141:ZH141"/>
    <mergeCell ref="ZJ141:ZL141"/>
    <mergeCell ref="ZN141:ZP141"/>
    <mergeCell ref="ZR141:ZT141"/>
    <mergeCell ref="ZV141:ZX141"/>
    <mergeCell ref="YD141:YF141"/>
    <mergeCell ref="YH141:YJ141"/>
    <mergeCell ref="YL141:YN141"/>
    <mergeCell ref="YP141:YR141"/>
    <mergeCell ref="YT141:YV141"/>
    <mergeCell ref="YX141:YZ141"/>
    <mergeCell ref="XF141:XH141"/>
    <mergeCell ref="XJ141:XL141"/>
    <mergeCell ref="XN141:XP141"/>
    <mergeCell ref="XR141:XT141"/>
    <mergeCell ref="XV141:XX141"/>
    <mergeCell ref="XZ141:YB141"/>
    <mergeCell ref="WH141:WJ141"/>
    <mergeCell ref="WL141:WN141"/>
    <mergeCell ref="WP141:WR141"/>
    <mergeCell ref="WT141:WV141"/>
    <mergeCell ref="WX141:WZ141"/>
    <mergeCell ref="XB141:XD141"/>
    <mergeCell ref="VJ141:VL141"/>
    <mergeCell ref="VN141:VP141"/>
    <mergeCell ref="VR141:VT141"/>
    <mergeCell ref="VV141:VX141"/>
    <mergeCell ref="VZ141:WB141"/>
    <mergeCell ref="WD141:WF141"/>
    <mergeCell ref="UL141:UN141"/>
    <mergeCell ref="UP141:UR141"/>
    <mergeCell ref="UT141:UV141"/>
    <mergeCell ref="UX141:UZ141"/>
    <mergeCell ref="VB141:VD141"/>
    <mergeCell ref="VF141:VH141"/>
    <mergeCell ref="TN141:TP141"/>
    <mergeCell ref="TR141:TT141"/>
    <mergeCell ref="TV141:TX141"/>
    <mergeCell ref="TZ141:UB141"/>
    <mergeCell ref="UD141:UF141"/>
    <mergeCell ref="UH141:UJ141"/>
    <mergeCell ref="SP141:SR141"/>
    <mergeCell ref="ST141:SV141"/>
    <mergeCell ref="SX141:SZ141"/>
    <mergeCell ref="TB141:TD141"/>
    <mergeCell ref="TF141:TH141"/>
    <mergeCell ref="TJ141:TL141"/>
    <mergeCell ref="RR141:RT141"/>
    <mergeCell ref="RV141:RX141"/>
    <mergeCell ref="RZ141:SB141"/>
    <mergeCell ref="SD141:SF141"/>
    <mergeCell ref="SH141:SJ141"/>
    <mergeCell ref="SL141:SN141"/>
    <mergeCell ref="QT141:QV141"/>
    <mergeCell ref="QX141:QZ141"/>
    <mergeCell ref="RB141:RD141"/>
    <mergeCell ref="RF141:RH141"/>
    <mergeCell ref="RJ141:RL141"/>
    <mergeCell ref="RN141:RP141"/>
    <mergeCell ref="PV141:PX141"/>
    <mergeCell ref="PZ141:QB141"/>
    <mergeCell ref="QD141:QF141"/>
    <mergeCell ref="QH141:QJ141"/>
    <mergeCell ref="QL141:QN141"/>
    <mergeCell ref="QP141:QR141"/>
    <mergeCell ref="OX141:OZ141"/>
    <mergeCell ref="PB141:PD141"/>
    <mergeCell ref="PF141:PH141"/>
    <mergeCell ref="PJ141:PL141"/>
    <mergeCell ref="PN141:PP141"/>
    <mergeCell ref="PR141:PT141"/>
    <mergeCell ref="NZ141:OB141"/>
    <mergeCell ref="OD141:OF141"/>
    <mergeCell ref="OH141:OJ141"/>
    <mergeCell ref="OL141:ON141"/>
    <mergeCell ref="OP141:OR141"/>
    <mergeCell ref="OT141:OV141"/>
    <mergeCell ref="NB141:ND141"/>
    <mergeCell ref="NF141:NH141"/>
    <mergeCell ref="NJ141:NL141"/>
    <mergeCell ref="NN141:NP141"/>
    <mergeCell ref="NR141:NT141"/>
    <mergeCell ref="NV141:NX141"/>
    <mergeCell ref="MD141:MF141"/>
    <mergeCell ref="MH141:MJ141"/>
    <mergeCell ref="ML141:MN141"/>
    <mergeCell ref="MP141:MR141"/>
    <mergeCell ref="MT141:MV141"/>
    <mergeCell ref="MX141:MZ141"/>
    <mergeCell ref="LF141:LH141"/>
    <mergeCell ref="LJ141:LL141"/>
    <mergeCell ref="LN141:LP141"/>
    <mergeCell ref="LR141:LT141"/>
    <mergeCell ref="LV141:LX141"/>
    <mergeCell ref="LZ141:MB141"/>
    <mergeCell ref="KH141:KJ141"/>
    <mergeCell ref="KL141:KN141"/>
    <mergeCell ref="KP141:KR141"/>
    <mergeCell ref="KT141:KV141"/>
    <mergeCell ref="KX141:KZ141"/>
    <mergeCell ref="LB141:LD141"/>
    <mergeCell ref="JJ141:JL141"/>
    <mergeCell ref="JN141:JP141"/>
    <mergeCell ref="JR141:JT141"/>
    <mergeCell ref="JV141:JX141"/>
    <mergeCell ref="JZ141:KB141"/>
    <mergeCell ref="KD141:KF141"/>
    <mergeCell ref="IL141:IN141"/>
    <mergeCell ref="IP141:IR141"/>
    <mergeCell ref="IT141:IV141"/>
    <mergeCell ref="IX141:IZ141"/>
    <mergeCell ref="JB141:JD141"/>
    <mergeCell ref="JF141:JH141"/>
    <mergeCell ref="HN141:HP141"/>
    <mergeCell ref="HR141:HT141"/>
    <mergeCell ref="HV141:HX141"/>
    <mergeCell ref="HZ141:IB141"/>
    <mergeCell ref="ID141:IF141"/>
    <mergeCell ref="IH141:IJ141"/>
    <mergeCell ref="GP141:GR141"/>
    <mergeCell ref="GT141:GV141"/>
    <mergeCell ref="GX141:GZ141"/>
    <mergeCell ref="HB141:HD141"/>
    <mergeCell ref="HF141:HH141"/>
    <mergeCell ref="HJ141:HL141"/>
    <mergeCell ref="FR141:FT141"/>
    <mergeCell ref="FV141:FX141"/>
    <mergeCell ref="FZ141:GB141"/>
    <mergeCell ref="GD141:GF141"/>
    <mergeCell ref="GH141:GJ141"/>
    <mergeCell ref="GL141:GN141"/>
    <mergeCell ref="ET141:EV141"/>
    <mergeCell ref="EX141:EZ141"/>
    <mergeCell ref="FB141:FD141"/>
    <mergeCell ref="FF141:FH141"/>
    <mergeCell ref="FJ141:FL141"/>
    <mergeCell ref="FN141:FP141"/>
    <mergeCell ref="DV141:DX141"/>
    <mergeCell ref="DZ141:EB141"/>
    <mergeCell ref="ED141:EF141"/>
    <mergeCell ref="EH141:EJ141"/>
    <mergeCell ref="EL141:EN141"/>
    <mergeCell ref="EP141:ER141"/>
    <mergeCell ref="CX141:CZ141"/>
    <mergeCell ref="DB141:DD141"/>
    <mergeCell ref="DF141:DH141"/>
    <mergeCell ref="DJ141:DL141"/>
    <mergeCell ref="DN141:DP141"/>
    <mergeCell ref="DR141:DT141"/>
    <mergeCell ref="BZ141:CB141"/>
    <mergeCell ref="CD141:CF141"/>
    <mergeCell ref="CH141:CJ141"/>
    <mergeCell ref="CL141:CN141"/>
    <mergeCell ref="CP141:CR141"/>
    <mergeCell ref="CT141:CV141"/>
    <mergeCell ref="BB141:BD141"/>
    <mergeCell ref="BF141:BH141"/>
    <mergeCell ref="BJ141:BL141"/>
    <mergeCell ref="BN141:BP141"/>
    <mergeCell ref="BR141:BT141"/>
    <mergeCell ref="BV141:BX141"/>
    <mergeCell ref="AD141:AF141"/>
    <mergeCell ref="AH141:AJ141"/>
    <mergeCell ref="AL141:AN141"/>
    <mergeCell ref="AP141:AR141"/>
    <mergeCell ref="AT141:AV141"/>
    <mergeCell ref="AX141:AZ141"/>
    <mergeCell ref="B141:D141"/>
    <mergeCell ref="J141:L141"/>
    <mergeCell ref="N141:P141"/>
    <mergeCell ref="R141:T141"/>
    <mergeCell ref="V141:X141"/>
    <mergeCell ref="Z141:AB141"/>
    <mergeCell ref="B126:D126"/>
    <mergeCell ref="B127:D127"/>
    <mergeCell ref="B128:D128"/>
    <mergeCell ref="B133:D133"/>
    <mergeCell ref="B134:D134"/>
    <mergeCell ref="B138:D138"/>
    <mergeCell ref="B119:D119"/>
    <mergeCell ref="B121:D121"/>
    <mergeCell ref="B122:D122"/>
    <mergeCell ref="B123:D123"/>
    <mergeCell ref="B124:D124"/>
    <mergeCell ref="B125:D125"/>
    <mergeCell ref="B112:D112"/>
    <mergeCell ref="B113:D113"/>
    <mergeCell ref="B114:D114"/>
    <mergeCell ref="B115:D115"/>
    <mergeCell ref="B116:D116"/>
    <mergeCell ref="B118:D118"/>
    <mergeCell ref="B106:D106"/>
    <mergeCell ref="B107:D107"/>
    <mergeCell ref="B108:D108"/>
    <mergeCell ref="B109:D109"/>
    <mergeCell ref="B110:D110"/>
    <mergeCell ref="B111:D111"/>
    <mergeCell ref="B100:D100"/>
    <mergeCell ref="B101:D101"/>
    <mergeCell ref="B102:D102"/>
    <mergeCell ref="B103:D103"/>
    <mergeCell ref="B104:D104"/>
    <mergeCell ref="B105:D105"/>
    <mergeCell ref="B94:D94"/>
    <mergeCell ref="B95:D95"/>
    <mergeCell ref="B96:D96"/>
    <mergeCell ref="B97:D97"/>
    <mergeCell ref="B98:D98"/>
    <mergeCell ref="B99:D99"/>
    <mergeCell ref="B88:D88"/>
    <mergeCell ref="B89:D89"/>
    <mergeCell ref="B90:D90"/>
    <mergeCell ref="B91:D91"/>
    <mergeCell ref="B92:D92"/>
    <mergeCell ref="B93:D93"/>
    <mergeCell ref="B82:D82"/>
    <mergeCell ref="B83:D83"/>
    <mergeCell ref="B84:D84"/>
    <mergeCell ref="B85:D85"/>
    <mergeCell ref="B86:D86"/>
    <mergeCell ref="B87:D87"/>
    <mergeCell ref="B75:D75"/>
    <mergeCell ref="B76:D76"/>
    <mergeCell ref="B77:D77"/>
    <mergeCell ref="B79:D79"/>
    <mergeCell ref="B80:D80"/>
    <mergeCell ref="B81:D81"/>
    <mergeCell ref="B69:D69"/>
    <mergeCell ref="B70:D70"/>
    <mergeCell ref="B71:D71"/>
    <mergeCell ref="B72:D72"/>
    <mergeCell ref="B73:D73"/>
    <mergeCell ref="B74:D74"/>
    <mergeCell ref="B48:D48"/>
    <mergeCell ref="B49:D49"/>
    <mergeCell ref="B50:D50"/>
    <mergeCell ref="B66:D66"/>
    <mergeCell ref="B67:D67"/>
    <mergeCell ref="B68:D68"/>
    <mergeCell ref="B42:D42"/>
    <mergeCell ref="B43:D43"/>
    <mergeCell ref="B44:D44"/>
    <mergeCell ref="B45:D45"/>
    <mergeCell ref="B46:D46"/>
    <mergeCell ref="B47:D47"/>
    <mergeCell ref="B36:D36"/>
    <mergeCell ref="B37:D37"/>
    <mergeCell ref="B38:D38"/>
    <mergeCell ref="B39:D39"/>
    <mergeCell ref="B40:D40"/>
    <mergeCell ref="B41:D41"/>
    <mergeCell ref="B30:D30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B17:D17"/>
    <mergeCell ref="B18:D18"/>
    <mergeCell ref="B19:D19"/>
    <mergeCell ref="B20:D20"/>
    <mergeCell ref="B21:D21"/>
    <mergeCell ref="B23:D23"/>
    <mergeCell ref="B11:D11"/>
    <mergeCell ref="B12:D12"/>
    <mergeCell ref="B13:D13"/>
    <mergeCell ref="B14:D14"/>
    <mergeCell ref="B15:D15"/>
    <mergeCell ref="B16:D16"/>
    <mergeCell ref="B3:F3"/>
    <mergeCell ref="B4:F4"/>
    <mergeCell ref="B5:F5"/>
    <mergeCell ref="B6:F6"/>
    <mergeCell ref="B9:D9"/>
    <mergeCell ref="B10:D10"/>
  </mergeCells>
  <pageMargins left="0.70866141732283472" right="0.70866141732283472" top="0.74803149606299213" bottom="0.74803149606299213" header="0.31496062992125984" footer="0.31496062992125984"/>
  <pageSetup scale="80" orientation="portrait" r:id="rId1"/>
  <rowBreaks count="2" manualBreakCount="2">
    <brk id="55" max="5" man="1"/>
    <brk id="107" max="5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2024-08-13T15:00:07Z</dcterms:created>
  <dcterms:modified xsi:type="dcterms:W3CDTF">2024-08-13T15:00:20Z</dcterms:modified>
</cp:coreProperties>
</file>