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xr:revisionPtr revIDLastSave="0" documentId="8_{37DA99D0-1903-4657-8E61-910333452FFB}" xr6:coauthVersionLast="47" xr6:coauthVersionMax="47" xr10:uidLastSave="{00000000-0000-0000-0000-000000000000}"/>
  <bookViews>
    <workbookView xWindow="-120" yWindow="-120" windowWidth="20730" windowHeight="11040" xr2:uid="{0585ACF2-D722-411F-9FC6-94E2FB19F2DF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'!$A$14:$H$232</definedName>
    <definedName name="_xlnm.Print_Area" localSheetId="0">'Estado resultado acumulado '!$A$1:$F$232</definedName>
    <definedName name="NOMBRE">#REF!</definedName>
    <definedName name="_xlnm.Print_Titles" localSheetId="0">'Estado resultado acumulado 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5" i="1" l="1"/>
  <c r="E224" i="1"/>
  <c r="E222" i="1"/>
  <c r="E221" i="1" s="1"/>
  <c r="E219" i="1" s="1"/>
  <c r="E220" i="1"/>
  <c r="E217" i="1"/>
  <c r="E216" i="1"/>
  <c r="E215" i="1"/>
  <c r="E214" i="1"/>
  <c r="E211" i="1"/>
  <c r="E210" i="1"/>
  <c r="E208" i="1"/>
  <c r="E207" i="1"/>
  <c r="E206" i="1"/>
  <c r="E205" i="1"/>
  <c r="E204" i="1"/>
  <c r="E203" i="1" s="1"/>
  <c r="E199" i="1"/>
  <c r="E198" i="1" s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59" i="1"/>
  <c r="E158" i="1"/>
  <c r="E157" i="1"/>
  <c r="E156" i="1"/>
  <c r="E155" i="1" s="1"/>
  <c r="E154" i="1"/>
  <c r="E153" i="1"/>
  <c r="E152" i="1" s="1"/>
  <c r="E150" i="1"/>
  <c r="E149" i="1"/>
  <c r="E148" i="1"/>
  <c r="E147" i="1"/>
  <c r="E146" i="1"/>
  <c r="E145" i="1"/>
  <c r="E144" i="1"/>
  <c r="E143" i="1"/>
  <c r="E142" i="1"/>
  <c r="E139" i="1" s="1"/>
  <c r="E141" i="1"/>
  <c r="E140" i="1"/>
  <c r="E138" i="1"/>
  <c r="E137" i="1"/>
  <c r="E136" i="1"/>
  <c r="E133" i="1"/>
  <c r="E132" i="1" s="1"/>
  <c r="E131" i="1"/>
  <c r="E130" i="1"/>
  <c r="E129" i="1"/>
  <c r="E128" i="1"/>
  <c r="E126" i="1"/>
  <c r="E119" i="1"/>
  <c r="E118" i="1"/>
  <c r="E117" i="1" s="1"/>
  <c r="E116" i="1"/>
  <c r="E115" i="1"/>
  <c r="E114" i="1"/>
  <c r="E113" i="1"/>
  <c r="E112" i="1"/>
  <c r="E111" i="1"/>
  <c r="E110" i="1"/>
  <c r="E109" i="1" s="1"/>
  <c r="E108" i="1"/>
  <c r="E107" i="1"/>
  <c r="E106" i="1"/>
  <c r="E104" i="1" s="1"/>
  <c r="E105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 s="1"/>
  <c r="E82" i="1"/>
  <c r="E81" i="1"/>
  <c r="E80" i="1"/>
  <c r="E79" i="1"/>
  <c r="E78" i="1"/>
  <c r="E77" i="1"/>
  <c r="E76" i="1"/>
  <c r="E75" i="1"/>
  <c r="E74" i="1"/>
  <c r="E65" i="1"/>
  <c r="E64" i="1"/>
  <c r="E63" i="1"/>
  <c r="E62" i="1"/>
  <c r="E61" i="1"/>
  <c r="E60" i="1"/>
  <c r="E59" i="1" s="1"/>
  <c r="E58" i="1"/>
  <c r="E57" i="1"/>
  <c r="E56" i="1" s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36" i="1"/>
  <c r="E35" i="1"/>
  <c r="F34" i="1"/>
  <c r="E33" i="1"/>
  <c r="E32" i="1"/>
  <c r="F31" i="1"/>
  <c r="E30" i="1"/>
  <c r="E29" i="1"/>
  <c r="G28" i="1"/>
  <c r="E28" i="1"/>
  <c r="F27" i="1"/>
  <c r="E26" i="1"/>
  <c r="E25" i="1"/>
  <c r="E24" i="1"/>
  <c r="E23" i="1"/>
  <c r="F22" i="1"/>
  <c r="E21" i="1"/>
  <c r="E20" i="1"/>
  <c r="F19" i="1" s="1"/>
  <c r="A12" i="1"/>
  <c r="F18" i="1" l="1"/>
  <c r="F17" i="1" s="1"/>
  <c r="E180" i="1"/>
  <c r="E179" i="1" s="1"/>
  <c r="E73" i="1"/>
  <c r="E40" i="1"/>
  <c r="E135" i="1"/>
  <c r="E39" i="1" l="1"/>
  <c r="F38" i="1" s="1"/>
  <c r="G38" i="1" s="1"/>
  <c r="F226" i="1" l="1"/>
  <c r="F228" i="1" s="1"/>
  <c r="G2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7" authorId="0" shapeId="0" xr:uid="{036A5965-B7A4-406E-9378-99178C786643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7" authorId="0" shapeId="0" xr:uid="{33B970CA-873D-475B-8C2C-7657D40B726F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<sst xmlns="http://schemas.openxmlformats.org/spreadsheetml/2006/main" count="368" uniqueCount="365">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</sst>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Balance%20General%20JUNIO%202025%20definitivo.xlsx" TargetMode="External"/><Relationship Id="rId1" Type="http://schemas.openxmlformats.org/officeDocument/2006/relationships/externalLinkPath" Target="file:///C:\Users\Luz%20Dilone\OneDrive%20-%20INSTITUTO%20DE%20DESARROLLO%20Y%20CREDITO%20COOPERATIVO\Escritorio\Balance%20General%20JUNIO%202025%20definitiv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TOTAL DE INGRESOS BANCO  "/>
      <sheetName val="REPORTE INGRESOS"/>
      <sheetName val="SALIDAS JUNIO 2025"/>
      <sheetName val="Entradas ajustadas "/>
      <sheetName val="Salidas ajustadas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0</v>
          </cell>
          <cell r="D6">
            <v>29685.1</v>
          </cell>
          <cell r="E6">
            <v>0</v>
          </cell>
          <cell r="F6">
            <v>29685.1</v>
          </cell>
          <cell r="G6">
            <v>29685.1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129680.00000000001</v>
          </cell>
          <cell r="D7">
            <v>320</v>
          </cell>
          <cell r="E7">
            <v>69754.040000000008</v>
          </cell>
          <cell r="F7">
            <v>-69434.040000000008</v>
          </cell>
          <cell r="G7">
            <v>60245.960000000006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44483518.059999995</v>
          </cell>
          <cell r="D9">
            <v>24465240</v>
          </cell>
          <cell r="E9">
            <v>24016150.630000003</v>
          </cell>
          <cell r="F9">
            <v>449089.36999999732</v>
          </cell>
          <cell r="G9">
            <v>44932607.429999992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422153.14</v>
          </cell>
          <cell r="D10">
            <v>0</v>
          </cell>
          <cell r="E10">
            <v>0</v>
          </cell>
          <cell r="F10">
            <v>0</v>
          </cell>
          <cell r="G10">
            <v>422153.14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312833.8</v>
          </cell>
          <cell r="D11">
            <v>0</v>
          </cell>
          <cell r="E11">
            <v>175</v>
          </cell>
          <cell r="F11">
            <v>-175</v>
          </cell>
          <cell r="G11">
            <v>312658.8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22701.88</v>
          </cell>
          <cell r="D12">
            <v>0</v>
          </cell>
          <cell r="E12">
            <v>175</v>
          </cell>
          <cell r="F12">
            <v>-175</v>
          </cell>
          <cell r="G12">
            <v>22526.880000000001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4246249.3000000007</v>
          </cell>
          <cell r="D13">
            <v>3441308.8000000007</v>
          </cell>
          <cell r="E13">
            <v>1455608.75</v>
          </cell>
          <cell r="F13">
            <v>1985700.0500000007</v>
          </cell>
          <cell r="G13">
            <v>6231949.3500000015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0</v>
          </cell>
          <cell r="D30">
            <v>1448.88</v>
          </cell>
          <cell r="E30">
            <v>1448.88</v>
          </cell>
          <cell r="F30">
            <v>0</v>
          </cell>
          <cell r="G30">
            <v>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3565508.0153123387</v>
          </cell>
          <cell r="D31">
            <v>1224139.9100000001</v>
          </cell>
          <cell r="E31">
            <v>1507720.7643640717</v>
          </cell>
          <cell r="F31">
            <v>-283580.85436407151</v>
          </cell>
          <cell r="G31">
            <v>3281927.1609482672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38787166.299999997</v>
          </cell>
          <cell r="D37">
            <v>0</v>
          </cell>
          <cell r="E37">
            <v>0</v>
          </cell>
          <cell r="F37">
            <v>0</v>
          </cell>
          <cell r="G37">
            <v>38787166.299999997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21566723.48</v>
          </cell>
          <cell r="D38">
            <v>1589152.11</v>
          </cell>
          <cell r="E38">
            <v>0</v>
          </cell>
          <cell r="F38">
            <v>1589152.11</v>
          </cell>
          <cell r="G38">
            <v>23155875.59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14667330.800000001</v>
          </cell>
          <cell r="D40">
            <v>0.47</v>
          </cell>
          <cell r="E40">
            <v>0</v>
          </cell>
          <cell r="F40">
            <v>0.47</v>
          </cell>
          <cell r="G40">
            <v>14667331.270000001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6431870.3300000001</v>
          </cell>
          <cell r="D41">
            <v>186400</v>
          </cell>
          <cell r="E41">
            <v>0</v>
          </cell>
          <cell r="F41">
            <v>186400</v>
          </cell>
          <cell r="G41">
            <v>6618270.3300000001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2311512.7200000002</v>
          </cell>
          <cell r="D42">
            <v>0</v>
          </cell>
          <cell r="E42">
            <v>0</v>
          </cell>
          <cell r="F42">
            <v>0</v>
          </cell>
          <cell r="G42">
            <v>2311512.7200000002</v>
          </cell>
        </row>
        <row r="43">
          <cell r="A43" t="str">
            <v>1.2.06.01.05.03</v>
          </cell>
          <cell r="B43" t="str">
            <v>Camaras fotograficas y video</v>
          </cell>
          <cell r="C43">
            <v>606958.73</v>
          </cell>
          <cell r="D43">
            <v>0</v>
          </cell>
          <cell r="E43">
            <v>0</v>
          </cell>
          <cell r="F43">
            <v>0</v>
          </cell>
          <cell r="G43">
            <v>606958.73</v>
          </cell>
        </row>
        <row r="44">
          <cell r="A44" t="str">
            <v>1.2.06.01.05.99</v>
          </cell>
          <cell r="B44" t="str">
            <v>Otros equipos y mobiliario educacional, deportivo  y recreativo</v>
          </cell>
          <cell r="C44">
            <v>7375.679999999993</v>
          </cell>
          <cell r="D44">
            <v>0</v>
          </cell>
          <cell r="E44">
            <v>0</v>
          </cell>
          <cell r="F44">
            <v>0</v>
          </cell>
          <cell r="G44">
            <v>7375.679999999993</v>
          </cell>
        </row>
        <row r="45">
          <cell r="A45" t="str">
            <v>1.2.06.01.06.01</v>
          </cell>
          <cell r="B45" t="str">
            <v>Equipos medicos y de laboratorio</v>
          </cell>
          <cell r="C45">
            <v>130363.28</v>
          </cell>
          <cell r="D45">
            <v>0</v>
          </cell>
          <cell r="E45">
            <v>0</v>
          </cell>
          <cell r="F45">
            <v>0</v>
          </cell>
          <cell r="G45">
            <v>130363.28</v>
          </cell>
        </row>
        <row r="46">
          <cell r="A46" t="str">
            <v>1.2.06.01.07.01</v>
          </cell>
          <cell r="B46" t="str">
            <v>Automóviles y camiones</v>
          </cell>
          <cell r="C46">
            <v>44149544.399999999</v>
          </cell>
          <cell r="D46">
            <v>0</v>
          </cell>
          <cell r="E46">
            <v>0</v>
          </cell>
          <cell r="F46">
            <v>0</v>
          </cell>
          <cell r="G46">
            <v>44149544.399999999</v>
          </cell>
        </row>
        <row r="47">
          <cell r="A47" t="str">
            <v>1.2.06.01.08.02</v>
          </cell>
          <cell r="B47" t="str">
            <v>Maquinarias y equipos industriales</v>
          </cell>
          <cell r="C47">
            <v>253010.43</v>
          </cell>
          <cell r="D47">
            <v>2672</v>
          </cell>
          <cell r="E47">
            <v>0</v>
          </cell>
          <cell r="F47">
            <v>2672</v>
          </cell>
          <cell r="G47">
            <v>255682.43</v>
          </cell>
        </row>
        <row r="48">
          <cell r="A48" t="str">
            <v>1.2.06.01.08.04</v>
          </cell>
          <cell r="B48" t="str">
            <v>Sistemas de aire acondicionado, calefaccion y refrigeracion industrial y comercial</v>
          </cell>
          <cell r="C48">
            <v>258374.39999999999</v>
          </cell>
          <cell r="D48">
            <v>0</v>
          </cell>
          <cell r="E48">
            <v>186399.99</v>
          </cell>
          <cell r="F48">
            <v>-186399.99</v>
          </cell>
          <cell r="G48">
            <v>71974.41</v>
          </cell>
        </row>
        <row r="49">
          <cell r="A49" t="str">
            <v>1.2.06.01.08.05</v>
          </cell>
          <cell r="B49" t="str">
            <v>Equipos de comunicación, telecomunicaciones y señalamiento</v>
          </cell>
          <cell r="C49">
            <v>43587.22</v>
          </cell>
          <cell r="D49">
            <v>1000099.01</v>
          </cell>
          <cell r="E49">
            <v>0</v>
          </cell>
          <cell r="F49">
            <v>1000099.01</v>
          </cell>
          <cell r="G49">
            <v>1043686.23</v>
          </cell>
        </row>
        <row r="50">
          <cell r="A50" t="str">
            <v>1.2.06.01.08.06</v>
          </cell>
          <cell r="B50" t="str">
            <v>Equipos de generacion electrica, aparatos y accesorios electricos</v>
          </cell>
          <cell r="C50">
            <v>55596.73</v>
          </cell>
          <cell r="D50">
            <v>0</v>
          </cell>
          <cell r="E50">
            <v>0</v>
          </cell>
          <cell r="F50">
            <v>0</v>
          </cell>
          <cell r="G50">
            <v>55596.73</v>
          </cell>
        </row>
        <row r="51">
          <cell r="A51" t="str">
            <v>1.2.06.01.08.07</v>
          </cell>
          <cell r="B51" t="str">
            <v xml:space="preserve">Herramientas y máquinas-herramientas </v>
          </cell>
          <cell r="C51">
            <v>1198351.77</v>
          </cell>
          <cell r="D51">
            <v>0</v>
          </cell>
          <cell r="E51">
            <v>0</v>
          </cell>
          <cell r="F51">
            <v>0</v>
          </cell>
          <cell r="G51">
            <v>1198351.77</v>
          </cell>
        </row>
        <row r="52">
          <cell r="A52" t="str">
            <v>1.2.06.01.09.02</v>
          </cell>
          <cell r="B52" t="str">
            <v>Equipos de seguridad</v>
          </cell>
          <cell r="C52">
            <v>643334.55000000005</v>
          </cell>
          <cell r="D52">
            <v>0</v>
          </cell>
          <cell r="E52">
            <v>0</v>
          </cell>
          <cell r="F52">
            <v>0</v>
          </cell>
          <cell r="G52">
            <v>643334.55000000005</v>
          </cell>
        </row>
        <row r="53">
          <cell r="A53" t="str">
            <v>1.2.06.01.02.01.03</v>
          </cell>
          <cell r="B53" t="str">
            <v>Depreciaciones de edificios</v>
          </cell>
          <cell r="C53">
            <v>-18837463.810000002</v>
          </cell>
          <cell r="D53">
            <v>0</v>
          </cell>
          <cell r="E53">
            <v>64645.279999999999</v>
          </cell>
          <cell r="F53">
            <v>-64645.279999999999</v>
          </cell>
          <cell r="G53">
            <v>-18902109.090000004</v>
          </cell>
        </row>
        <row r="54">
          <cell r="A54" t="str">
            <v>1.2.06.01.04.01.03</v>
          </cell>
          <cell r="B54" t="str">
            <v>Muebles de oficina y estantería - Depreciaciones acumuladas</v>
          </cell>
          <cell r="C54">
            <v>-16548806.200000001</v>
          </cell>
          <cell r="D54">
            <v>0</v>
          </cell>
          <cell r="E54">
            <v>87458.25</v>
          </cell>
          <cell r="F54">
            <v>-87458.25</v>
          </cell>
          <cell r="G54">
            <v>-16636264.450000001</v>
          </cell>
        </row>
        <row r="55">
          <cell r="A55" t="str">
            <v>1.2.06.01.04.02.03</v>
          </cell>
          <cell r="B55" t="str">
            <v>Muebles de alojamiento-Depreciaciones acumuladas</v>
          </cell>
          <cell r="C55">
            <v>-78732.37999999999</v>
          </cell>
          <cell r="D55">
            <v>0</v>
          </cell>
          <cell r="E55">
            <v>1208.42</v>
          </cell>
          <cell r="F55">
            <v>-1208.42</v>
          </cell>
          <cell r="G55">
            <v>-79940.799999999988</v>
          </cell>
        </row>
        <row r="56">
          <cell r="A56" t="str">
            <v>1.2.06.01.04.03.03</v>
          </cell>
          <cell r="B56" t="str">
            <v>Equipos de cómputo - Depreciaciones acumuladas</v>
          </cell>
          <cell r="C56">
            <v>-11717875.820000002</v>
          </cell>
          <cell r="D56">
            <v>0</v>
          </cell>
          <cell r="E56">
            <v>145661.59</v>
          </cell>
          <cell r="F56">
            <v>-145661.59</v>
          </cell>
          <cell r="G56">
            <v>-11863537.410000002</v>
          </cell>
        </row>
        <row r="57">
          <cell r="A57" t="str">
            <v>1.2.06.01.04.04.03</v>
          </cell>
          <cell r="B57" t="str">
            <v>Electrodomésticos - Depreciaciones acumuladas</v>
          </cell>
          <cell r="C57">
            <v>-2834574.3600000003</v>
          </cell>
          <cell r="D57">
            <v>0</v>
          </cell>
          <cell r="E57">
            <v>54360.84</v>
          </cell>
          <cell r="F57">
            <v>-54360.84</v>
          </cell>
          <cell r="G57">
            <v>-2888935.2</v>
          </cell>
        </row>
        <row r="58">
          <cell r="A58" t="str">
            <v>1.2.06.01.04.99.03</v>
          </cell>
          <cell r="B58" t="str">
            <v>Otros equipos y mobiliario de oficina y alojamiento - Depreciaciones acumuladas</v>
          </cell>
          <cell r="C58">
            <v>-1376745.66</v>
          </cell>
          <cell r="D58">
            <v>0</v>
          </cell>
          <cell r="E58">
            <v>25363.64</v>
          </cell>
          <cell r="F58">
            <v>-25363.64</v>
          </cell>
          <cell r="G58">
            <v>-1402109.2999999998</v>
          </cell>
        </row>
        <row r="59">
          <cell r="A59" t="str">
            <v>1.2.06.01.05.03.03</v>
          </cell>
          <cell r="B59" t="str">
            <v>Camaras fotograficas y video</v>
          </cell>
          <cell r="C59">
            <v>-392472.12</v>
          </cell>
          <cell r="D59">
            <v>0</v>
          </cell>
          <cell r="E59">
            <v>8249.23</v>
          </cell>
          <cell r="F59">
            <v>-8249.23</v>
          </cell>
          <cell r="G59">
            <v>-400721.35</v>
          </cell>
        </row>
        <row r="60">
          <cell r="A60" t="str">
            <v>1.2.06.01.05.99.03</v>
          </cell>
          <cell r="B60" t="str">
            <v>Otros equipos y mobiliario educacional, deportivo  y recreativo</v>
          </cell>
          <cell r="C60">
            <v>-1843.16</v>
          </cell>
          <cell r="D60">
            <v>0</v>
          </cell>
          <cell r="E60">
            <v>61.44</v>
          </cell>
          <cell r="F60">
            <v>-61.44</v>
          </cell>
          <cell r="G60">
            <v>-1904.6000000000001</v>
          </cell>
        </row>
        <row r="61">
          <cell r="A61" t="str">
            <v>1.2.06.01.06.01.03</v>
          </cell>
          <cell r="B61" t="str">
            <v>Equipos medicos y de laboratorio-Depreciaciones acumuladas</v>
          </cell>
          <cell r="C61">
            <v>-52247.3</v>
          </cell>
          <cell r="D61">
            <v>0</v>
          </cell>
          <cell r="E61">
            <v>1346.07</v>
          </cell>
          <cell r="F61">
            <v>-1346.07</v>
          </cell>
          <cell r="G61">
            <v>-53593.37</v>
          </cell>
        </row>
        <row r="62">
          <cell r="A62" t="str">
            <v>1.2.06.01.07.01.03</v>
          </cell>
          <cell r="B62" t="str">
            <v>Automóviles y camiones - Depreciaciones acumuladas</v>
          </cell>
          <cell r="C62">
            <v>-31989197.550000001</v>
          </cell>
          <cell r="D62">
            <v>0</v>
          </cell>
          <cell r="E62">
            <v>377106.08</v>
          </cell>
          <cell r="F62">
            <v>-377106.08</v>
          </cell>
          <cell r="G62">
            <v>-32366303.629999999</v>
          </cell>
        </row>
        <row r="63">
          <cell r="A63" t="str">
            <v>1.2.06.01.08.02.03</v>
          </cell>
          <cell r="B63" t="str">
            <v>Maquinarias y equipos industriales- Depreciaciones acumuladas</v>
          </cell>
          <cell r="C63">
            <v>-82538.84</v>
          </cell>
          <cell r="D63">
            <v>0</v>
          </cell>
          <cell r="E63">
            <v>1950.38</v>
          </cell>
          <cell r="F63">
            <v>-1950.38</v>
          </cell>
          <cell r="G63">
            <v>-84489.22</v>
          </cell>
        </row>
        <row r="64">
          <cell r="A64" t="str">
            <v>1.2.06.01.08.04.03</v>
          </cell>
          <cell r="B64" t="str">
            <v>Sistemas de aire acondicionado, calefaccion y refrigeracion industrial y comercial- Depreciacion</v>
          </cell>
          <cell r="C64">
            <v>-14705.97</v>
          </cell>
          <cell r="D64">
            <v>0</v>
          </cell>
          <cell r="E64">
            <v>599.6</v>
          </cell>
          <cell r="F64">
            <v>-599.6</v>
          </cell>
          <cell r="G64">
            <v>-15305.57</v>
          </cell>
        </row>
        <row r="65">
          <cell r="A65" t="str">
            <v>1.2.06.01.08.05.03</v>
          </cell>
          <cell r="B65" t="str">
            <v>Equipos de comunicación, telecomunicaciones y señalamiento- Deprecaicion acumulada</v>
          </cell>
          <cell r="C65">
            <v>-34985.099999999991</v>
          </cell>
          <cell r="D65">
            <v>0</v>
          </cell>
          <cell r="E65">
            <v>28856.51</v>
          </cell>
          <cell r="F65">
            <v>-28856.51</v>
          </cell>
          <cell r="G65">
            <v>-63841.609999999986</v>
          </cell>
        </row>
        <row r="66">
          <cell r="A66" t="str">
            <v>1.2.06.01.08.06.03</v>
          </cell>
          <cell r="B66" t="str">
            <v>Equipos de generacion electrica, aparatos y accesorios electricos- Depreciaciones acumuladas</v>
          </cell>
          <cell r="C66">
            <v>-11582.44</v>
          </cell>
          <cell r="D66">
            <v>0</v>
          </cell>
          <cell r="E66">
            <v>463.3</v>
          </cell>
          <cell r="F66">
            <v>-463.3</v>
          </cell>
          <cell r="G66">
            <v>-12045.74</v>
          </cell>
        </row>
        <row r="67">
          <cell r="A67" t="str">
            <v>1.2.06.01.08.07.03</v>
          </cell>
          <cell r="B67" t="str">
            <v xml:space="preserve">Herramientas y máquinas-herramientas - Depreciaciones acumuladas </v>
          </cell>
          <cell r="C67">
            <v>-1085124.9600000002</v>
          </cell>
          <cell r="D67">
            <v>0</v>
          </cell>
          <cell r="E67">
            <v>1296.8499999999999</v>
          </cell>
          <cell r="F67">
            <v>-1296.8499999999999</v>
          </cell>
          <cell r="G67">
            <v>-1086421.8100000003</v>
          </cell>
        </row>
        <row r="68">
          <cell r="A68" t="str">
            <v>1.2.06.01.09.02.03</v>
          </cell>
          <cell r="B68" t="str">
            <v>Equipos de seguridad- Depreciacion acumuladas</v>
          </cell>
          <cell r="C68">
            <v>-643326.55000000005</v>
          </cell>
          <cell r="D68">
            <v>0</v>
          </cell>
          <cell r="E68">
            <v>0</v>
          </cell>
          <cell r="F68">
            <v>0</v>
          </cell>
          <cell r="G68">
            <v>-643326.55000000005</v>
          </cell>
        </row>
        <row r="69">
          <cell r="A69" t="str">
            <v>1.2.09.01.03.01</v>
          </cell>
          <cell r="B69" t="str">
            <v>Programas de informática y base de datos</v>
          </cell>
          <cell r="C69">
            <v>10768528.609999999</v>
          </cell>
          <cell r="D69">
            <v>0</v>
          </cell>
          <cell r="E69">
            <v>0</v>
          </cell>
          <cell r="F69">
            <v>0</v>
          </cell>
          <cell r="G69">
            <v>10768528.609999999</v>
          </cell>
        </row>
        <row r="70">
          <cell r="A70" t="str">
            <v>1.2.11.01.02.01</v>
          </cell>
          <cell r="B70" t="str">
            <v>Antigüedades y otros objetos de arte - Valores de origen</v>
          </cell>
          <cell r="C70">
            <v>282153.73</v>
          </cell>
          <cell r="D70">
            <v>0</v>
          </cell>
          <cell r="E70">
            <v>61493.73</v>
          </cell>
          <cell r="F70">
            <v>-61493.73</v>
          </cell>
          <cell r="G70">
            <v>220659.99999999997</v>
          </cell>
        </row>
        <row r="71">
          <cell r="A71">
            <v>11040103</v>
          </cell>
          <cell r="B71" t="str">
            <v>ESTUDIOS DE PREINVERSION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11040104</v>
          </cell>
          <cell r="B72" t="str">
            <v>MARCAS Y PATENTES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>
            <v>11040105</v>
          </cell>
          <cell r="B73" t="str">
            <v>LICENCIAS INFORMÁTICAS E INTELECTUALES, INDUSTRIALES Y COMER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 t="str">
            <v>1.2.09.01.03.03</v>
          </cell>
          <cell r="B74" t="str">
            <v xml:space="preserve">Programas de informática y base de datos-Amortizaciones Acumuladas </v>
          </cell>
          <cell r="C74">
            <v>-7124559.3400000017</v>
          </cell>
          <cell r="D74">
            <v>0</v>
          </cell>
          <cell r="E74">
            <v>162142</v>
          </cell>
          <cell r="F74">
            <v>-162142</v>
          </cell>
          <cell r="G74">
            <v>-7286701.3400000017</v>
          </cell>
        </row>
        <row r="75">
          <cell r="A75" t="str">
            <v>2.1.01.01.01</v>
          </cell>
          <cell r="B75" t="str">
            <v>Proveedores a Pagar c/p</v>
          </cell>
          <cell r="C75">
            <v>1680359.62</v>
          </cell>
          <cell r="D75">
            <v>524531.87</v>
          </cell>
          <cell r="E75">
            <v>313070.40999999997</v>
          </cell>
          <cell r="F75">
            <v>211461.46000000002</v>
          </cell>
          <cell r="G75">
            <v>1468898.1600000001</v>
          </cell>
        </row>
        <row r="76">
          <cell r="A76" t="str">
            <v>2.1.01.01.02</v>
          </cell>
          <cell r="B76" t="str">
            <v>Proveedores a pagar Año 2016</v>
          </cell>
          <cell r="C76">
            <v>6380814.7000000002</v>
          </cell>
          <cell r="D76">
            <v>0</v>
          </cell>
          <cell r="E76">
            <v>0</v>
          </cell>
          <cell r="F76">
            <v>0</v>
          </cell>
          <cell r="G76">
            <v>6380814.7000000002</v>
          </cell>
        </row>
        <row r="77">
          <cell r="A77" t="str">
            <v>2.1.04.01.04.01</v>
          </cell>
          <cell r="B77" t="str">
            <v>5% ESTADO</v>
          </cell>
          <cell r="C77">
            <v>2347.4799999999959</v>
          </cell>
          <cell r="D77">
            <v>0</v>
          </cell>
          <cell r="E77">
            <v>6510</v>
          </cell>
          <cell r="F77">
            <v>-6510</v>
          </cell>
          <cell r="G77">
            <v>8857.4799999999959</v>
          </cell>
        </row>
        <row r="78">
          <cell r="A78" t="str">
            <v>2.1.04.01.04.02</v>
          </cell>
          <cell r="B78" t="str">
            <v>10% ISR</v>
          </cell>
          <cell r="C78">
            <v>600</v>
          </cell>
          <cell r="D78">
            <v>0</v>
          </cell>
          <cell r="E78">
            <v>5175</v>
          </cell>
          <cell r="F78">
            <v>-5175</v>
          </cell>
          <cell r="G78">
            <v>5775</v>
          </cell>
        </row>
        <row r="79">
          <cell r="A79" t="str">
            <v>2.1.04.01.04.03</v>
          </cell>
          <cell r="B79" t="str">
            <v>Retenciones de ITBIS p/pagar</v>
          </cell>
          <cell r="C79">
            <v>3615.2900000000081</v>
          </cell>
          <cell r="D79">
            <v>0</v>
          </cell>
          <cell r="E79">
            <v>14355</v>
          </cell>
          <cell r="F79">
            <v>-14355</v>
          </cell>
          <cell r="G79">
            <v>17970.290000000008</v>
          </cell>
        </row>
        <row r="80">
          <cell r="A80" t="str">
            <v>2.1.04.01.04.04</v>
          </cell>
          <cell r="B80" t="str">
            <v>Retenciones 2% ISR</v>
          </cell>
          <cell r="C80">
            <v>0</v>
          </cell>
          <cell r="D80">
            <v>0</v>
          </cell>
          <cell r="E80">
            <v>560</v>
          </cell>
          <cell r="F80">
            <v>-560</v>
          </cell>
          <cell r="G80">
            <v>560</v>
          </cell>
        </row>
        <row r="81">
          <cell r="A81" t="str">
            <v>2.1.06.01</v>
          </cell>
          <cell r="B81" t="str">
            <v>Remuneracioes y aportes a pagar a corto plazo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2.1.06.01.01</v>
          </cell>
          <cell r="B82" t="str">
            <v>Remuneraciones a pagar C/P</v>
          </cell>
          <cell r="C82">
            <v>3600</v>
          </cell>
          <cell r="D82">
            <v>0</v>
          </cell>
          <cell r="E82">
            <v>0</v>
          </cell>
          <cell r="F82">
            <v>0</v>
          </cell>
          <cell r="G82">
            <v>3600</v>
          </cell>
        </row>
        <row r="83">
          <cell r="A83" t="str">
            <v>2.1.09.07.03.11</v>
          </cell>
          <cell r="B83" t="str">
            <v>Cheques no pagados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3.1.01.01.01</v>
          </cell>
          <cell r="B84" t="str">
            <v>Capital inicial a valores historicos</v>
          </cell>
          <cell r="C84">
            <v>65441165.399999999</v>
          </cell>
          <cell r="D84">
            <v>0</v>
          </cell>
          <cell r="E84">
            <v>0</v>
          </cell>
          <cell r="F84">
            <v>0</v>
          </cell>
          <cell r="G84">
            <v>65441165.399999999</v>
          </cell>
        </row>
        <row r="85">
          <cell r="A85" t="str">
            <v>3.1.04.01.01</v>
          </cell>
          <cell r="B85" t="str">
            <v>Resultados de ejercicios anteriores</v>
          </cell>
          <cell r="C85">
            <v>78214.880000000005</v>
          </cell>
          <cell r="D85">
            <v>0</v>
          </cell>
          <cell r="E85">
            <v>0</v>
          </cell>
          <cell r="F85">
            <v>0</v>
          </cell>
          <cell r="G85">
            <v>78214.880000000005</v>
          </cell>
        </row>
        <row r="86">
          <cell r="A86" t="str">
            <v>3.1.04.01.02</v>
          </cell>
          <cell r="B86" t="str">
            <v>Ajuste de resultados de ejercicios anteriores</v>
          </cell>
          <cell r="C86">
            <v>26135686.190000001</v>
          </cell>
          <cell r="D86">
            <v>0</v>
          </cell>
          <cell r="E86">
            <v>0</v>
          </cell>
          <cell r="F86">
            <v>0</v>
          </cell>
          <cell r="G86">
            <v>26135686.190000001</v>
          </cell>
        </row>
        <row r="87">
          <cell r="A87" t="str">
            <v>3.1.04.02.01</v>
          </cell>
          <cell r="B87" t="str">
            <v>Cierre de cuentas de ingresos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3.1.04.02.02</v>
          </cell>
          <cell r="B88" t="str">
            <v>Cierre de cuentas de gastos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3.1.04.02.03.01</v>
          </cell>
          <cell r="B89" t="str">
            <v>Resumen de ahorro o desahorro de la gestion</v>
          </cell>
          <cell r="C89">
            <v>10391789.526487086</v>
          </cell>
          <cell r="D89">
            <v>0</v>
          </cell>
          <cell r="E89">
            <v>0</v>
          </cell>
          <cell r="F89">
            <v>0</v>
          </cell>
          <cell r="G89">
            <v>14257421.002122974</v>
          </cell>
        </row>
        <row r="91">
          <cell r="A91" t="str">
            <v>4.2.02.01.03</v>
          </cell>
          <cell r="B91" t="str">
            <v>Donaciones corrientes del Sector Privado</v>
          </cell>
          <cell r="C91">
            <v>275340</v>
          </cell>
          <cell r="D91">
            <v>0</v>
          </cell>
          <cell r="E91">
            <v>611843.66</v>
          </cell>
          <cell r="F91">
            <v>-611843.66</v>
          </cell>
          <cell r="G91">
            <v>887183.66</v>
          </cell>
        </row>
        <row r="92">
          <cell r="A92" t="str">
            <v>4.2.03.01.02.01</v>
          </cell>
          <cell r="B92" t="str">
            <v xml:space="preserve">Transferencias corrientes de la administración central </v>
          </cell>
          <cell r="C92">
            <v>122326200</v>
          </cell>
          <cell r="D92">
            <v>0</v>
          </cell>
          <cell r="E92">
            <v>24465240</v>
          </cell>
          <cell r="F92">
            <v>-24465240</v>
          </cell>
          <cell r="G92">
            <v>146791440</v>
          </cell>
        </row>
        <row r="93">
          <cell r="A93" t="str">
            <v>4.2.03.01.02.03</v>
          </cell>
          <cell r="B93" t="str">
            <v xml:space="preserve">Transferencias corrientes de instituciones de la seguridad social 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4.2.04.01.03</v>
          </cell>
          <cell r="B94" t="str">
            <v>Subvenciones recibidas de insituciones finaniceras monetarias (Reserva Educativa)</v>
          </cell>
          <cell r="C94">
            <v>3024895.86</v>
          </cell>
          <cell r="D94">
            <v>20000</v>
          </cell>
          <cell r="E94">
            <v>1810161.8800000001</v>
          </cell>
          <cell r="F94">
            <v>-1790161.8800000001</v>
          </cell>
          <cell r="G94">
            <v>4815057.74</v>
          </cell>
        </row>
        <row r="95">
          <cell r="A95" t="str">
            <v>4.2.04.01.04</v>
          </cell>
          <cell r="B95" t="str">
            <v xml:space="preserve">Subvenciones recibidas de instituciones financieras no monetarias </v>
          </cell>
          <cell r="C95">
            <v>611843.65999999992</v>
          </cell>
          <cell r="D95">
            <v>611843.66</v>
          </cell>
          <cell r="E95">
            <v>0</v>
          </cell>
          <cell r="F95">
            <v>611843.66</v>
          </cell>
          <cell r="G95">
            <v>0</v>
          </cell>
        </row>
        <row r="96">
          <cell r="A96" t="str">
            <v>4.2.09.99.01</v>
          </cell>
          <cell r="B96" t="str">
            <v xml:space="preserve">Otros ingresos sin contraprestacion diversos </v>
          </cell>
          <cell r="C96">
            <v>315980.46999999997</v>
          </cell>
          <cell r="D96">
            <v>180000</v>
          </cell>
          <cell r="E96">
            <v>128184.26000000001</v>
          </cell>
          <cell r="F96">
            <v>51815.739999999991</v>
          </cell>
          <cell r="G96">
            <v>264164.73</v>
          </cell>
        </row>
        <row r="97">
          <cell r="A97" t="str">
            <v>4.3.02.99</v>
          </cell>
          <cell r="B97" t="str">
            <v>Ingresos por otras ventas de servicios</v>
          </cell>
          <cell r="C97">
            <v>5232134.58</v>
          </cell>
          <cell r="D97">
            <v>452134.58</v>
          </cell>
          <cell r="E97">
            <v>1210000</v>
          </cell>
          <cell r="F97">
            <v>-757865.41999999993</v>
          </cell>
          <cell r="G97">
            <v>5990000</v>
          </cell>
        </row>
        <row r="98">
          <cell r="A98" t="str">
            <v>4.3.03.01.02</v>
          </cell>
          <cell r="B98" t="str">
            <v>Ingresos por arrendamientos de inmuebles</v>
          </cell>
          <cell r="C98">
            <v>48000</v>
          </cell>
          <cell r="D98">
            <v>0</v>
          </cell>
          <cell r="E98">
            <v>0</v>
          </cell>
          <cell r="F98">
            <v>0</v>
          </cell>
          <cell r="G98">
            <v>48000</v>
          </cell>
        </row>
        <row r="99">
          <cell r="A99" t="str">
            <v>5.1.01.01.01.01</v>
          </cell>
          <cell r="B99" t="str">
            <v>Sueldos Fijos</v>
          </cell>
          <cell r="C99">
            <v>-45539775</v>
          </cell>
          <cell r="D99">
            <v>8887355</v>
          </cell>
          <cell r="E99">
            <v>0</v>
          </cell>
          <cell r="F99">
            <v>8887355</v>
          </cell>
          <cell r="G99">
            <v>-54427130</v>
          </cell>
        </row>
        <row r="100">
          <cell r="A100" t="str">
            <v>5.1.01.01.02.01</v>
          </cell>
          <cell r="B100" t="str">
            <v>Sueldo de personal contratado e igualado</v>
          </cell>
          <cell r="C100">
            <v>-31887000</v>
          </cell>
          <cell r="D100">
            <v>6436500</v>
          </cell>
          <cell r="E100">
            <v>0</v>
          </cell>
          <cell r="F100">
            <v>6436500</v>
          </cell>
          <cell r="G100">
            <v>-38323500</v>
          </cell>
        </row>
        <row r="101">
          <cell r="A101" t="str">
            <v>5.1.01.01.02.02</v>
          </cell>
          <cell r="B101" t="str">
            <v>Sueldo de personal nominal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5.1.01.01.03.02</v>
          </cell>
          <cell r="B102" t="str">
            <v>Sueldos al personal por servicios especiales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5.1.01.01.04</v>
          </cell>
          <cell r="B103" t="str">
            <v>Sueldos al personal fijo en trámite de pensiones</v>
          </cell>
          <cell r="C103">
            <v>-375166</v>
          </cell>
          <cell r="D103">
            <v>75033.2</v>
          </cell>
          <cell r="E103">
            <v>0</v>
          </cell>
          <cell r="F103">
            <v>75033.2</v>
          </cell>
          <cell r="G103">
            <v>-450199.2</v>
          </cell>
        </row>
        <row r="104">
          <cell r="A104" t="str">
            <v>5.1.01.01.05</v>
          </cell>
          <cell r="B104" t="str">
            <v>Vacaciones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5.1.01.02.02</v>
          </cell>
          <cell r="B105" t="str">
            <v>Salario de navidad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5.1.01.02.04.03</v>
          </cell>
          <cell r="B106" t="str">
            <v>Compensación servicios de seguridad</v>
          </cell>
          <cell r="C106">
            <v>-2069000</v>
          </cell>
          <cell r="D106">
            <v>422000</v>
          </cell>
          <cell r="E106">
            <v>0</v>
          </cell>
          <cell r="F106">
            <v>422000</v>
          </cell>
          <cell r="G106">
            <v>-2491000</v>
          </cell>
        </row>
        <row r="107">
          <cell r="A107" t="str">
            <v>5.1.01.02.06.01</v>
          </cell>
          <cell r="B107" t="str">
            <v>Bonificaciones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5.1.01.03.02.01</v>
          </cell>
          <cell r="B108" t="str">
            <v>Gastos de representación en el país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5.1.01.04.01</v>
          </cell>
          <cell r="B109" t="str">
            <v>Prestaciones económicas por desvinculación</v>
          </cell>
          <cell r="C109">
            <v>-1482343.66</v>
          </cell>
          <cell r="D109">
            <v>0</v>
          </cell>
          <cell r="E109">
            <v>0</v>
          </cell>
          <cell r="F109">
            <v>0</v>
          </cell>
          <cell r="G109">
            <v>-1482343.66</v>
          </cell>
        </row>
        <row r="110">
          <cell r="A110" t="str">
            <v>5.1.01.04.99</v>
          </cell>
          <cell r="B110" t="str">
            <v>Otros beneficios por terminación</v>
          </cell>
          <cell r="C110">
            <v>-2056429.05</v>
          </cell>
          <cell r="D110">
            <v>0</v>
          </cell>
          <cell r="E110">
            <v>0</v>
          </cell>
          <cell r="F110">
            <v>0</v>
          </cell>
          <cell r="G110">
            <v>-2056429.05</v>
          </cell>
        </row>
        <row r="111">
          <cell r="A111" t="str">
            <v>5.1.01.05.01</v>
          </cell>
          <cell r="B111" t="str">
            <v>Contribuciones al seguro de salud</v>
          </cell>
          <cell r="C111">
            <v>-5499430.3200000003</v>
          </cell>
          <cell r="D111">
            <v>1089423.6200000001</v>
          </cell>
          <cell r="E111">
            <v>0</v>
          </cell>
          <cell r="F111">
            <v>1089423.6200000001</v>
          </cell>
          <cell r="G111">
            <v>-6588853.9400000004</v>
          </cell>
        </row>
        <row r="112">
          <cell r="A112" t="str">
            <v>5.1.01.05.02</v>
          </cell>
          <cell r="B112" t="str">
            <v>Contribuciones al seguro de pensiones</v>
          </cell>
          <cell r="C112">
            <v>-5523937.9000000004</v>
          </cell>
          <cell r="D112">
            <v>1093321.08</v>
          </cell>
          <cell r="E112">
            <v>0</v>
          </cell>
          <cell r="F112">
            <v>1093321.08</v>
          </cell>
          <cell r="G112">
            <v>-6617258.9800000004</v>
          </cell>
        </row>
        <row r="113">
          <cell r="A113" t="str">
            <v>5.1.01.05.03</v>
          </cell>
          <cell r="B113" t="str">
            <v>Contribuciones al seguro de riesgo laboral</v>
          </cell>
          <cell r="C113">
            <v>-860172.80000000005</v>
          </cell>
          <cell r="D113">
            <v>171208.29</v>
          </cell>
          <cell r="E113">
            <v>0</v>
          </cell>
          <cell r="F113">
            <v>171208.29</v>
          </cell>
          <cell r="G113">
            <v>-1031381.0900000001</v>
          </cell>
        </row>
        <row r="114">
          <cell r="A114" t="str">
            <v>5.1.02.01.02</v>
          </cell>
          <cell r="B114" t="str">
            <v>Servicio telefónico de larga distancia</v>
          </cell>
          <cell r="C114">
            <v>-836545.4</v>
          </cell>
          <cell r="D114">
            <v>0</v>
          </cell>
          <cell r="E114">
            <v>0</v>
          </cell>
          <cell r="F114">
            <v>0</v>
          </cell>
          <cell r="G114">
            <v>-836545.4</v>
          </cell>
        </row>
        <row r="115">
          <cell r="A115" t="str">
            <v>5.1.02.01.03</v>
          </cell>
          <cell r="B115" t="str">
            <v>Teléfono local</v>
          </cell>
          <cell r="C115">
            <v>-1434519.66</v>
          </cell>
          <cell r="D115">
            <v>484704.69</v>
          </cell>
          <cell r="E115">
            <v>0</v>
          </cell>
          <cell r="F115">
            <v>484704.69</v>
          </cell>
          <cell r="G115">
            <v>-1919224.3499999999</v>
          </cell>
        </row>
        <row r="116">
          <cell r="A116" t="str">
            <v>5.1.02.01.06</v>
          </cell>
          <cell r="B116" t="str">
            <v>Electricidad</v>
          </cell>
          <cell r="C116">
            <v>-2034072.24</v>
          </cell>
          <cell r="D116">
            <v>421172.24</v>
          </cell>
          <cell r="E116">
            <v>0</v>
          </cell>
          <cell r="F116">
            <v>421172.24</v>
          </cell>
          <cell r="G116">
            <v>-2455244.48</v>
          </cell>
        </row>
        <row r="117">
          <cell r="A117" t="str">
            <v>5.1.02.01.07</v>
          </cell>
          <cell r="B117" t="str">
            <v>Agua</v>
          </cell>
          <cell r="C117">
            <v>-6550</v>
          </cell>
          <cell r="D117">
            <v>0</v>
          </cell>
          <cell r="E117">
            <v>0</v>
          </cell>
          <cell r="F117">
            <v>0</v>
          </cell>
          <cell r="G117">
            <v>-6550</v>
          </cell>
        </row>
        <row r="118">
          <cell r="A118" t="str">
            <v>5.1.02.01.08</v>
          </cell>
          <cell r="B118" t="str">
            <v>Recolección de Residuos Sólidos</v>
          </cell>
          <cell r="C118">
            <v>-74740</v>
          </cell>
          <cell r="D118">
            <v>16431</v>
          </cell>
          <cell r="E118">
            <v>0</v>
          </cell>
          <cell r="F118">
            <v>16431</v>
          </cell>
          <cell r="G118">
            <v>-91171</v>
          </cell>
        </row>
        <row r="119">
          <cell r="A119" t="str">
            <v>5.1.02.02.01</v>
          </cell>
          <cell r="B119" t="str">
            <v>Publicidad y propaganda</v>
          </cell>
          <cell r="C119">
            <v>-72667.350000000006</v>
          </cell>
          <cell r="D119">
            <v>2006</v>
          </cell>
          <cell r="E119">
            <v>0</v>
          </cell>
          <cell r="F119">
            <v>2006</v>
          </cell>
          <cell r="G119">
            <v>-74673.350000000006</v>
          </cell>
        </row>
        <row r="120">
          <cell r="A120" t="str">
            <v>5.1.02.02.02</v>
          </cell>
          <cell r="B120" t="str">
            <v>Impresión y encuadernación</v>
          </cell>
          <cell r="C120">
            <v>-230442.9</v>
          </cell>
          <cell r="D120">
            <v>3800</v>
          </cell>
          <cell r="E120">
            <v>0</v>
          </cell>
          <cell r="F120">
            <v>3800</v>
          </cell>
          <cell r="G120">
            <v>-234242.9</v>
          </cell>
        </row>
        <row r="121">
          <cell r="A121" t="str">
            <v>5.1.02.03.01</v>
          </cell>
          <cell r="B121" t="str">
            <v>Viáticos dentro del país</v>
          </cell>
          <cell r="C121">
            <v>-1377145</v>
          </cell>
          <cell r="D121">
            <v>152432.5</v>
          </cell>
          <cell r="E121">
            <v>23882.5</v>
          </cell>
          <cell r="F121">
            <v>128550</v>
          </cell>
          <cell r="G121">
            <v>-1505695</v>
          </cell>
        </row>
        <row r="122">
          <cell r="A122" t="str">
            <v>5.1.02.03.02</v>
          </cell>
          <cell r="B122" t="str">
            <v>Viáticos fuera del país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5.1.02.04.01</v>
          </cell>
          <cell r="B123" t="str">
            <v>Pasajes</v>
          </cell>
          <cell r="C123">
            <v>-1096543.3500000001</v>
          </cell>
          <cell r="D123">
            <v>13650</v>
          </cell>
          <cell r="E123">
            <v>0</v>
          </cell>
          <cell r="F123">
            <v>13650</v>
          </cell>
          <cell r="G123">
            <v>-1110193.3500000001</v>
          </cell>
        </row>
        <row r="124">
          <cell r="A124" t="str">
            <v>5.1.02.04.02</v>
          </cell>
          <cell r="B124" t="str">
            <v>Fletes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5.1.02.04.04</v>
          </cell>
          <cell r="B125" t="str">
            <v xml:space="preserve">Peajes </v>
          </cell>
          <cell r="C125">
            <v>-248000</v>
          </cell>
          <cell r="D125">
            <v>248000</v>
          </cell>
          <cell r="E125">
            <v>0</v>
          </cell>
          <cell r="F125">
            <v>248000</v>
          </cell>
          <cell r="G125">
            <v>-496000</v>
          </cell>
        </row>
        <row r="126">
          <cell r="A126" t="str">
            <v>5.1.02.04.05</v>
          </cell>
          <cell r="B126" t="str">
            <v>Servicios de manejo y embalaje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A127" t="str">
            <v>5.1.02.05.01.02</v>
          </cell>
          <cell r="B127" t="str">
            <v>Alquiler de edificios</v>
          </cell>
          <cell r="C127">
            <v>-910262.24999999988</v>
          </cell>
          <cell r="D127">
            <v>326476.81</v>
          </cell>
          <cell r="E127">
            <v>0</v>
          </cell>
          <cell r="F127">
            <v>326476.81</v>
          </cell>
          <cell r="G127">
            <v>-1236739.0599999998</v>
          </cell>
        </row>
        <row r="128">
          <cell r="A128" t="str">
            <v>5.1.02.05.01.03</v>
          </cell>
          <cell r="B128" t="str">
            <v>Alquiler de equipos de transporte, tracción y elevación</v>
          </cell>
          <cell r="C128">
            <v>-208000</v>
          </cell>
          <cell r="D128">
            <v>0</v>
          </cell>
          <cell r="E128">
            <v>0</v>
          </cell>
          <cell r="F128">
            <v>0</v>
          </cell>
          <cell r="G128">
            <v>-208000</v>
          </cell>
        </row>
        <row r="129">
          <cell r="A129" t="str">
            <v>5.1.02.05.01.04</v>
          </cell>
          <cell r="B129" t="str">
            <v>Alquiler de maquinarias y equipos especializados</v>
          </cell>
          <cell r="C129">
            <v>-52563.1</v>
          </cell>
          <cell r="D129">
            <v>0</v>
          </cell>
          <cell r="E129">
            <v>0</v>
          </cell>
          <cell r="F129">
            <v>0</v>
          </cell>
          <cell r="G129">
            <v>-52563.1</v>
          </cell>
        </row>
        <row r="130">
          <cell r="A130" t="str">
            <v>5.1.02.05.01.99</v>
          </cell>
          <cell r="B130" t="str">
            <v>Otros alquileres</v>
          </cell>
          <cell r="C130">
            <v>-136660.79999999999</v>
          </cell>
          <cell r="D130">
            <v>0</v>
          </cell>
          <cell r="E130">
            <v>0</v>
          </cell>
          <cell r="F130">
            <v>0</v>
          </cell>
          <cell r="G130">
            <v>-136660.79999999999</v>
          </cell>
        </row>
        <row r="131">
          <cell r="A131" t="str">
            <v>5.1.02.06.01</v>
          </cell>
          <cell r="B131" t="str">
            <v>Seguro de bienes inmuebles</v>
          </cell>
          <cell r="C131">
            <v>-548370.84</v>
          </cell>
          <cell r="D131">
            <v>0</v>
          </cell>
          <cell r="E131">
            <v>0</v>
          </cell>
          <cell r="F131">
            <v>0</v>
          </cell>
          <cell r="G131">
            <v>-548370.84</v>
          </cell>
        </row>
        <row r="132">
          <cell r="A132" t="str">
            <v>5.1.02.06.02</v>
          </cell>
          <cell r="B132" t="str">
            <v>Seguro de bienes muebles</v>
          </cell>
          <cell r="C132">
            <v>0</v>
          </cell>
          <cell r="D132">
            <v>3531.56</v>
          </cell>
          <cell r="E132">
            <v>0</v>
          </cell>
          <cell r="F132">
            <v>3531.56</v>
          </cell>
          <cell r="G132">
            <v>-3531.56</v>
          </cell>
        </row>
        <row r="133">
          <cell r="A133" t="str">
            <v>5.1.02.06.03</v>
          </cell>
          <cell r="B133" t="str">
            <v>Seguro de personas</v>
          </cell>
          <cell r="C133">
            <v>-126914.33999999998</v>
          </cell>
          <cell r="D133">
            <v>18884.29</v>
          </cell>
          <cell r="E133">
            <v>0</v>
          </cell>
          <cell r="F133">
            <v>18884.29</v>
          </cell>
          <cell r="G133">
            <v>-145798.62999999998</v>
          </cell>
        </row>
        <row r="134">
          <cell r="A134" t="str">
            <v>5.1.02.07.01.01</v>
          </cell>
          <cell r="B134" t="str">
            <v>Reparaciones y obras menores en edificaciones</v>
          </cell>
          <cell r="C134">
            <v>-2161119.77</v>
          </cell>
          <cell r="D134">
            <v>3439.66</v>
          </cell>
          <cell r="E134">
            <v>0</v>
          </cell>
          <cell r="F134">
            <v>3439.66</v>
          </cell>
          <cell r="G134">
            <v>-2164559.4300000002</v>
          </cell>
        </row>
        <row r="135">
          <cell r="A135" t="str">
            <v>5.1.02.07.02.01</v>
          </cell>
          <cell r="B135" t="str">
            <v>Mantenimiento y reparación de equipos de transporte, tracción y elevación</v>
          </cell>
          <cell r="C135">
            <v>-609198.1100000001</v>
          </cell>
          <cell r="D135">
            <v>8489.99</v>
          </cell>
          <cell r="E135">
            <v>0</v>
          </cell>
          <cell r="F135">
            <v>8489.99</v>
          </cell>
          <cell r="G135">
            <v>-617688.10000000009</v>
          </cell>
        </row>
        <row r="136">
          <cell r="A136" t="str">
            <v>5.1.02.07.02.02</v>
          </cell>
          <cell r="B136" t="str">
            <v>Mantenimiento y reparación de maquinarias y equipos especializados</v>
          </cell>
          <cell r="C136">
            <v>0</v>
          </cell>
          <cell r="D136">
            <v>150000</v>
          </cell>
          <cell r="E136">
            <v>0</v>
          </cell>
          <cell r="F136">
            <v>150000</v>
          </cell>
          <cell r="G136">
            <v>-150000</v>
          </cell>
        </row>
        <row r="137">
          <cell r="A137" t="str">
            <v>5.1.02.07.02.04</v>
          </cell>
          <cell r="B137" t="str">
            <v xml:space="preserve">Mantenimiento y reparación de equipos y mobiliarios de oficina y alojamiento </v>
          </cell>
          <cell r="C137">
            <v>-171105.02000000002</v>
          </cell>
          <cell r="D137">
            <v>0</v>
          </cell>
          <cell r="E137">
            <v>0</v>
          </cell>
          <cell r="F137">
            <v>0</v>
          </cell>
          <cell r="G137">
            <v>-171105.02000000002</v>
          </cell>
        </row>
        <row r="138">
          <cell r="A138" t="str">
            <v>5.1.02.07.02.99</v>
          </cell>
          <cell r="B138" t="str">
            <v>Otros mantenimiento y reparaciones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5.1.02.08.01</v>
          </cell>
          <cell r="B139" t="str">
            <v>Estudios de ingeniería, arquitectura, investigaciones y análisis de factibilidad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5.1.02.08.02</v>
          </cell>
          <cell r="B140" t="str">
            <v>Servicios jurídicos</v>
          </cell>
          <cell r="C140">
            <v>-12980</v>
          </cell>
          <cell r="D140">
            <v>9540</v>
          </cell>
          <cell r="E140">
            <v>0</v>
          </cell>
          <cell r="F140">
            <v>9540</v>
          </cell>
          <cell r="G140">
            <v>-22520</v>
          </cell>
        </row>
        <row r="141">
          <cell r="A141" t="str">
            <v>5.1.02.08.03</v>
          </cell>
          <cell r="B141" t="str">
            <v>Servicios contables y de auditoría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5.1.02.08.04</v>
          </cell>
          <cell r="B142" t="str">
            <v>Servicios de capacitación</v>
          </cell>
          <cell r="C142">
            <v>0</v>
          </cell>
          <cell r="D142">
            <v>130200</v>
          </cell>
          <cell r="E142">
            <v>0</v>
          </cell>
          <cell r="F142">
            <v>130200</v>
          </cell>
          <cell r="G142">
            <v>-130200</v>
          </cell>
        </row>
        <row r="143">
          <cell r="A143" t="str">
            <v>5.1.02.08.05</v>
          </cell>
          <cell r="B143" t="str">
            <v>Servicio de informática y sistemas computarizados</v>
          </cell>
          <cell r="C143">
            <v>-467342.54</v>
          </cell>
          <cell r="D143">
            <v>0</v>
          </cell>
          <cell r="E143">
            <v>0</v>
          </cell>
          <cell r="F143">
            <v>0</v>
          </cell>
          <cell r="G143">
            <v>-467342.54</v>
          </cell>
        </row>
        <row r="144">
          <cell r="A144" t="str">
            <v>5.1.02.08.06</v>
          </cell>
          <cell r="B144" t="str">
            <v>Servicios sanitarios, médicos y veterinarios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5.1.02.08.99</v>
          </cell>
          <cell r="B145" t="str">
            <v>Otros servicios técnicos y profesionales</v>
          </cell>
          <cell r="C145">
            <v>-213734.12</v>
          </cell>
          <cell r="D145">
            <v>552974.63</v>
          </cell>
          <cell r="E145">
            <v>0</v>
          </cell>
          <cell r="F145">
            <v>552974.63</v>
          </cell>
          <cell r="G145">
            <v>-766708.75</v>
          </cell>
        </row>
        <row r="146">
          <cell r="A146" t="str">
            <v>5.1.02.09.01</v>
          </cell>
          <cell r="B146" t="str">
            <v>Servicios de alimentación</v>
          </cell>
          <cell r="C146">
            <v>-4513.5</v>
          </cell>
          <cell r="D146">
            <v>0</v>
          </cell>
          <cell r="E146">
            <v>0</v>
          </cell>
          <cell r="F146">
            <v>0</v>
          </cell>
          <cell r="G146">
            <v>-4513.5</v>
          </cell>
        </row>
        <row r="147">
          <cell r="A147" t="str">
            <v>5.1.02.09.03</v>
          </cell>
          <cell r="B147" t="str">
            <v>Servicios de Catering</v>
          </cell>
          <cell r="C147">
            <v>-161375.96</v>
          </cell>
          <cell r="D147">
            <v>0</v>
          </cell>
          <cell r="E147">
            <v>0</v>
          </cell>
          <cell r="F147">
            <v>0</v>
          </cell>
          <cell r="G147">
            <v>-161375.96</v>
          </cell>
        </row>
        <row r="148">
          <cell r="A148" t="str">
            <v>5.1.02.99.05.01</v>
          </cell>
          <cell r="B148" t="str">
            <v>Servicios de fumigación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5.1.02.99.05.02</v>
          </cell>
          <cell r="B149" t="str">
            <v>Servicios de Lavandería</v>
          </cell>
          <cell r="C149">
            <v>0</v>
          </cell>
          <cell r="D149">
            <v>800</v>
          </cell>
          <cell r="E149">
            <v>0</v>
          </cell>
          <cell r="F149">
            <v>800</v>
          </cell>
          <cell r="G149">
            <v>-800</v>
          </cell>
        </row>
        <row r="150">
          <cell r="A150" t="str">
            <v>5.1.02.99.05.03</v>
          </cell>
          <cell r="B150" t="str">
            <v>Servicios de Limpieza e higiene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5.1.02.99.06.01</v>
          </cell>
          <cell r="B151" t="str">
            <v>Servicios de Organización de eventos generales</v>
          </cell>
          <cell r="C151">
            <v>-134776.06</v>
          </cell>
          <cell r="D151">
            <v>0</v>
          </cell>
          <cell r="E151">
            <v>0</v>
          </cell>
          <cell r="F151">
            <v>0</v>
          </cell>
          <cell r="G151">
            <v>-134776.06</v>
          </cell>
        </row>
        <row r="152">
          <cell r="A152" t="str">
            <v>5.1.03.01.01</v>
          </cell>
          <cell r="B152" t="str">
            <v>Alimentos y bebidas para personas y animales consumidos</v>
          </cell>
          <cell r="C152">
            <v>-425913.26984804263</v>
          </cell>
          <cell r="D152">
            <v>231675.01454877225</v>
          </cell>
          <cell r="E152">
            <v>9419.1999999999989</v>
          </cell>
          <cell r="F152">
            <v>222255.81454877224</v>
          </cell>
          <cell r="G152">
            <v>-648169.08439681493</v>
          </cell>
        </row>
        <row r="153">
          <cell r="A153" t="str">
            <v>5.1.03.01.02</v>
          </cell>
          <cell r="B153" t="str">
            <v>Productos agroforestales y pecuarios consumidos</v>
          </cell>
          <cell r="C153">
            <v>-285850.01</v>
          </cell>
          <cell r="D153">
            <v>6272</v>
          </cell>
          <cell r="E153">
            <v>0</v>
          </cell>
          <cell r="F153">
            <v>6272</v>
          </cell>
          <cell r="G153">
            <v>-292122.01</v>
          </cell>
        </row>
        <row r="154">
          <cell r="A154" t="str">
            <v>5.1.03.02.01</v>
          </cell>
          <cell r="B154" t="str">
            <v>Hilados y telas consumidos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5.1.03.02.02</v>
          </cell>
          <cell r="B155" t="str">
            <v>Acabados textiles consumidos</v>
          </cell>
          <cell r="C155">
            <v>-371346</v>
          </cell>
          <cell r="D155">
            <v>0</v>
          </cell>
          <cell r="E155">
            <v>0</v>
          </cell>
          <cell r="F155">
            <v>0</v>
          </cell>
          <cell r="G155">
            <v>-371346</v>
          </cell>
        </row>
        <row r="156">
          <cell r="A156" t="str">
            <v>5.1.03.02.03</v>
          </cell>
          <cell r="B156" t="str">
            <v>Prendas de vestir consumidas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5.1.03.03.01</v>
          </cell>
          <cell r="B157" t="str">
            <v>Papel de escritorio consumido</v>
          </cell>
          <cell r="C157">
            <v>-89849.926666666666</v>
          </cell>
          <cell r="D157">
            <v>65257.433757009348</v>
          </cell>
          <cell r="E157">
            <v>32725</v>
          </cell>
          <cell r="F157">
            <v>32532.433757009348</v>
          </cell>
          <cell r="G157">
            <v>-122382.36042367601</v>
          </cell>
        </row>
        <row r="158">
          <cell r="A158" t="str">
            <v>5.1.03.03.02</v>
          </cell>
          <cell r="B158" t="str">
            <v>Productos de papel y cartón consumidos</v>
          </cell>
          <cell r="C158">
            <v>-333831.55186556792</v>
          </cell>
          <cell r="D158">
            <v>26036.085369557037</v>
          </cell>
          <cell r="E158">
            <v>92490.95</v>
          </cell>
          <cell r="F158">
            <v>-66454.864630442957</v>
          </cell>
          <cell r="G158">
            <v>-267376.68723512499</v>
          </cell>
        </row>
        <row r="159">
          <cell r="A159" t="str">
            <v>5.1.03.03.03</v>
          </cell>
          <cell r="B159" t="str">
            <v>Productos de artes gráficas consumidos</v>
          </cell>
          <cell r="C159">
            <v>-738871.7</v>
          </cell>
          <cell r="D159">
            <v>588</v>
          </cell>
          <cell r="E159">
            <v>0</v>
          </cell>
          <cell r="F159">
            <v>588</v>
          </cell>
          <cell r="G159">
            <v>-739459.7</v>
          </cell>
        </row>
        <row r="160">
          <cell r="A160" t="str">
            <v>5.1.03.03.04</v>
          </cell>
          <cell r="B160" t="str">
            <v>Libros, revistas y periódicos consumidos</v>
          </cell>
          <cell r="C160">
            <v>0</v>
          </cell>
          <cell r="D160">
            <v>495</v>
          </cell>
          <cell r="E160">
            <v>0</v>
          </cell>
          <cell r="F160">
            <v>495</v>
          </cell>
          <cell r="G160">
            <v>-495</v>
          </cell>
        </row>
        <row r="161">
          <cell r="A161" t="str">
            <v>5.1.03.04.01</v>
          </cell>
          <cell r="B161" t="str">
            <v>Productos medicinales para uso humano</v>
          </cell>
          <cell r="C161">
            <v>0</v>
          </cell>
          <cell r="D161">
            <v>243.66</v>
          </cell>
          <cell r="E161">
            <v>0</v>
          </cell>
          <cell r="F161">
            <v>243.66</v>
          </cell>
          <cell r="G161">
            <v>-243.66</v>
          </cell>
        </row>
        <row r="162">
          <cell r="A162" t="str">
            <v>5.1.03.05.01</v>
          </cell>
          <cell r="B162" t="str">
            <v>Utiles menores  medicos-quirurgicos consumidos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5.1.03.06.03</v>
          </cell>
          <cell r="B163" t="str">
            <v>Llantas y neumáticos</v>
          </cell>
          <cell r="C163">
            <v>-590</v>
          </cell>
          <cell r="D163">
            <v>0</v>
          </cell>
          <cell r="E163">
            <v>0</v>
          </cell>
          <cell r="F163">
            <v>0</v>
          </cell>
          <cell r="G163">
            <v>-590</v>
          </cell>
        </row>
        <row r="164">
          <cell r="A164" t="str">
            <v>5.1.03.06.06</v>
          </cell>
          <cell r="B164" t="str">
            <v>Plasticos consumidos</v>
          </cell>
          <cell r="C164">
            <v>-50226.587570253978</v>
          </cell>
          <cell r="D164">
            <v>22440.17617043449</v>
          </cell>
          <cell r="E164">
            <v>0</v>
          </cell>
          <cell r="F164">
            <v>22440.17617043449</v>
          </cell>
          <cell r="G164">
            <v>-72666.763740688475</v>
          </cell>
        </row>
        <row r="165">
          <cell r="A165" t="str">
            <v>5.1.03.07.01</v>
          </cell>
          <cell r="B165" t="str">
            <v>Productos de cemento, cal, asbesto, yeso y arcilla</v>
          </cell>
          <cell r="C165">
            <v>-705.01</v>
          </cell>
          <cell r="D165">
            <v>0</v>
          </cell>
          <cell r="E165">
            <v>0</v>
          </cell>
          <cell r="F165">
            <v>0</v>
          </cell>
          <cell r="G165">
            <v>-705.01</v>
          </cell>
        </row>
        <row r="166">
          <cell r="A166" t="str">
            <v>5.1.03.07.02</v>
          </cell>
          <cell r="B166" t="str">
            <v>Productos de vidrio, loza y porcelana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5.1.03.07.03</v>
          </cell>
          <cell r="B167" t="str">
            <v>Productos metalicos y derivados</v>
          </cell>
          <cell r="C167">
            <v>-21126.03</v>
          </cell>
          <cell r="D167">
            <v>1600</v>
          </cell>
          <cell r="E167">
            <v>0</v>
          </cell>
          <cell r="F167">
            <v>1600</v>
          </cell>
          <cell r="G167">
            <v>-22726.03</v>
          </cell>
        </row>
        <row r="168">
          <cell r="A168" t="str">
            <v>5.1.03.07.05</v>
          </cell>
          <cell r="B168" t="str">
            <v>Otros productos minerales no metálicos</v>
          </cell>
          <cell r="C168">
            <v>-118354</v>
          </cell>
          <cell r="D168">
            <v>615</v>
          </cell>
          <cell r="E168">
            <v>0</v>
          </cell>
          <cell r="F168">
            <v>615</v>
          </cell>
          <cell r="G168">
            <v>-118969</v>
          </cell>
        </row>
        <row r="169">
          <cell r="A169" t="str">
            <v>5.1.03.08.01</v>
          </cell>
          <cell r="B169" t="str">
            <v>Combustibles consumidos</v>
          </cell>
          <cell r="C169">
            <v>-3636886.32</v>
          </cell>
          <cell r="D169">
            <v>440400.02</v>
          </cell>
          <cell r="E169">
            <v>0</v>
          </cell>
          <cell r="F169">
            <v>440400.02</v>
          </cell>
          <cell r="G169">
            <v>-4077286.34</v>
          </cell>
        </row>
        <row r="170">
          <cell r="A170" t="str">
            <v>5.1.03.08.02</v>
          </cell>
          <cell r="B170" t="str">
            <v>Lubricantes consumidos</v>
          </cell>
          <cell r="C170">
            <v>0</v>
          </cell>
          <cell r="D170">
            <v>6800</v>
          </cell>
          <cell r="E170">
            <v>0</v>
          </cell>
          <cell r="F170">
            <v>6800</v>
          </cell>
          <cell r="G170">
            <v>-6800</v>
          </cell>
        </row>
        <row r="171">
          <cell r="A171" t="str">
            <v>5.1.03.08.03</v>
          </cell>
          <cell r="B171" t="str">
            <v>Pinturas, lacas, barnices, diluyentes y absorbentes para pinturas</v>
          </cell>
          <cell r="C171">
            <v>-4865</v>
          </cell>
          <cell r="D171">
            <v>1050.03</v>
          </cell>
          <cell r="E171">
            <v>0</v>
          </cell>
          <cell r="F171">
            <v>1050.03</v>
          </cell>
          <cell r="G171">
            <v>-5915.03</v>
          </cell>
        </row>
        <row r="172">
          <cell r="A172" t="str">
            <v>5.1.03.09.99</v>
          </cell>
          <cell r="B172" t="str">
            <v>Otros materiales y suministros de defensa, orden público, protección y seguridad consumidos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</row>
        <row r="173">
          <cell r="A173" t="str">
            <v>5.1.03.10.01</v>
          </cell>
          <cell r="B173" t="str">
            <v>Materiales para limpieza consumidos</v>
          </cell>
          <cell r="C173">
            <v>-295760.62892802199</v>
          </cell>
          <cell r="D173">
            <v>183524.15274043492</v>
          </cell>
          <cell r="E173">
            <v>69549.420000000013</v>
          </cell>
          <cell r="F173">
            <v>113974.73274043491</v>
          </cell>
          <cell r="G173">
            <v>-409735.36166845693</v>
          </cell>
        </row>
        <row r="174">
          <cell r="A174" t="str">
            <v>5.1.03.10.02</v>
          </cell>
          <cell r="B174" t="str">
            <v>Útiles de escritorio, oficina informática y enseñanza consumidos</v>
          </cell>
          <cell r="C174">
            <v>-954106.08661803848</v>
          </cell>
          <cell r="D174">
            <v>967082.16665382998</v>
          </cell>
          <cell r="E174">
            <v>444343.80000000005</v>
          </cell>
          <cell r="F174">
            <v>522738.36665382993</v>
          </cell>
          <cell r="G174">
            <v>-1476844.4532718684</v>
          </cell>
        </row>
        <row r="175">
          <cell r="A175" t="str">
            <v>5.1.03.10.03</v>
          </cell>
          <cell r="B175" t="str">
            <v>Útiles destinados a actividades deportivas y recreativas consumidos</v>
          </cell>
          <cell r="C175">
            <v>-230920.12</v>
          </cell>
          <cell r="D175">
            <v>0</v>
          </cell>
          <cell r="E175">
            <v>0</v>
          </cell>
          <cell r="F175">
            <v>0</v>
          </cell>
          <cell r="G175">
            <v>-230920.12</v>
          </cell>
        </row>
        <row r="176">
          <cell r="A176" t="str">
            <v>5.1.03.10.04</v>
          </cell>
          <cell r="B176" t="str">
            <v>Útiles de cocina y comedor consumidos</v>
          </cell>
          <cell r="C176">
            <v>-58294.581553016222</v>
          </cell>
          <cell r="D176">
            <v>108859.4822427593</v>
          </cell>
          <cell r="E176">
            <v>9317.1299999999992</v>
          </cell>
          <cell r="F176">
            <v>99542.352242759298</v>
          </cell>
          <cell r="G176">
            <v>-157836.93379577552</v>
          </cell>
        </row>
        <row r="177">
          <cell r="A177" t="str">
            <v>5.1.03.10.05</v>
          </cell>
          <cell r="B177" t="str">
            <v>Productos eléctricos y afines consumidos</v>
          </cell>
          <cell r="C177">
            <v>-342068.01046332048</v>
          </cell>
          <cell r="D177">
            <v>105549.81288127412</v>
          </cell>
          <cell r="E177">
            <v>6000</v>
          </cell>
          <cell r="F177">
            <v>99549.81288127412</v>
          </cell>
          <cell r="G177">
            <v>-441617.82334459457</v>
          </cell>
        </row>
        <row r="178">
          <cell r="A178" t="str">
            <v>5.1.03.10.99</v>
          </cell>
          <cell r="B178" t="str">
            <v>Productos y útiles varios no identificados precedentemente (.)</v>
          </cell>
          <cell r="C178">
            <v>-203825.99</v>
          </cell>
          <cell r="D178">
            <v>0</v>
          </cell>
          <cell r="E178">
            <v>68500</v>
          </cell>
          <cell r="F178">
            <v>-68500</v>
          </cell>
          <cell r="G178">
            <v>-135325.99</v>
          </cell>
        </row>
        <row r="179">
          <cell r="A179" t="str">
            <v>5.1.04.01.01.01</v>
          </cell>
          <cell r="B179" t="str">
            <v>Depreciaciones de edificios</v>
          </cell>
          <cell r="C179">
            <v>-193935.84</v>
          </cell>
          <cell r="D179">
            <v>64645.279999999999</v>
          </cell>
          <cell r="E179">
            <v>0</v>
          </cell>
          <cell r="F179">
            <v>64645.279999999999</v>
          </cell>
          <cell r="G179">
            <v>-258581.12</v>
          </cell>
        </row>
        <row r="180">
          <cell r="A180" t="str">
            <v>5.1.04.01.01.02</v>
          </cell>
          <cell r="B180" t="str">
            <v>Depreciaciones de equipos de transporte, tracción y elevación</v>
          </cell>
          <cell r="C180">
            <v>-1951649.8100000012</v>
          </cell>
          <cell r="D180">
            <v>377106.08</v>
          </cell>
          <cell r="E180">
            <v>0</v>
          </cell>
          <cell r="F180">
            <v>377106.08</v>
          </cell>
          <cell r="G180">
            <v>-2328755.8900000011</v>
          </cell>
        </row>
        <row r="181">
          <cell r="A181" t="str">
            <v>5.1.04.01.01.03</v>
          </cell>
          <cell r="B181" t="str">
            <v>Depreciaciones de maquinarias y equipos especializados</v>
          </cell>
          <cell r="C181">
            <v>-20374.699999999997</v>
          </cell>
          <cell r="D181">
            <v>31869.789999999997</v>
          </cell>
          <cell r="E181">
            <v>0</v>
          </cell>
          <cell r="F181">
            <v>31869.789999999997</v>
          </cell>
          <cell r="G181">
            <v>-52244.489999999991</v>
          </cell>
        </row>
        <row r="182">
          <cell r="A182" t="str">
            <v>5.1.04.01.01.04</v>
          </cell>
          <cell r="B182" t="str">
            <v>Depreciaciones de equipos e instrumentos medicos, cientifico y de laboratorio</v>
          </cell>
          <cell r="C182">
            <v>-6730.369999999999</v>
          </cell>
          <cell r="D182">
            <v>1346.07</v>
          </cell>
          <cell r="E182">
            <v>0</v>
          </cell>
          <cell r="F182">
            <v>1346.07</v>
          </cell>
          <cell r="G182">
            <v>-8076.4399999999987</v>
          </cell>
        </row>
        <row r="183">
          <cell r="A183" t="str">
            <v>5.1.04.01.01.05</v>
          </cell>
          <cell r="B183" t="str">
            <v>Depreciaciones de equipos y mobiliario de oficina y alojamiento</v>
          </cell>
          <cell r="C183">
            <v>-1460683.04</v>
          </cell>
          <cell r="D183">
            <v>314052.74</v>
          </cell>
          <cell r="E183">
            <v>0.48</v>
          </cell>
          <cell r="F183">
            <v>314052.26</v>
          </cell>
          <cell r="G183">
            <v>-1774735.3</v>
          </cell>
        </row>
        <row r="184">
          <cell r="A184" t="str">
            <v>5.1.04.01.01.06</v>
          </cell>
          <cell r="B184" t="str">
            <v>Depreciacion de equipos y mobiliarios educacional , deportivo y recreativo</v>
          </cell>
          <cell r="C184">
            <v>-41553.349999999991</v>
          </cell>
          <cell r="D184">
            <v>8310.67</v>
          </cell>
          <cell r="E184">
            <v>0</v>
          </cell>
          <cell r="F184">
            <v>8310.67</v>
          </cell>
          <cell r="G184">
            <v>-49864.01999999999</v>
          </cell>
        </row>
        <row r="185">
          <cell r="A185" t="str">
            <v>5.1.04.01.01.07</v>
          </cell>
          <cell r="B185" t="str">
            <v>Depreciacion de equipos de defensa y seguridad y orden publico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5.1.04.01.01.09</v>
          </cell>
          <cell r="B186" t="str">
            <v>Depreciaciones de equipos de computo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5.1.04.01.01.10</v>
          </cell>
          <cell r="B187" t="str">
            <v xml:space="preserve">Depreciacion de Electrodomesticos </v>
          </cell>
          <cell r="C187">
            <v>4.2632564145606011E-13</v>
          </cell>
          <cell r="D187">
            <v>0</v>
          </cell>
          <cell r="E187">
            <v>0</v>
          </cell>
          <cell r="F187">
            <v>0</v>
          </cell>
          <cell r="G187">
            <v>4.2632564145606011E-13</v>
          </cell>
        </row>
        <row r="188">
          <cell r="A188" t="str">
            <v>5.1.04.01.01.11</v>
          </cell>
          <cell r="B188" t="str">
            <v>Depreciaciones de muebles de alojamiento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5.1.04.01.01.12</v>
          </cell>
          <cell r="B189" t="str">
            <v xml:space="preserve">Depreciaciones de Otros equipos y mobiliario de oficina y alojamiento 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5.1.04.01.01.13</v>
          </cell>
          <cell r="B190" t="str">
            <v>Camaras fotograficas y video</v>
          </cell>
          <cell r="C190">
            <v>2.0816681711721685E-17</v>
          </cell>
          <cell r="D190">
            <v>0</v>
          </cell>
          <cell r="E190">
            <v>0</v>
          </cell>
          <cell r="F190">
            <v>0</v>
          </cell>
          <cell r="G190">
            <v>2.0816681711721685E-17</v>
          </cell>
        </row>
        <row r="191">
          <cell r="A191" t="str">
            <v>5.1.04.01.01.14</v>
          </cell>
          <cell r="B191" t="str">
            <v>Sistemas de aire acondicionado, calefaccion y refrigeracion industrial y comercial- Depreciacion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5.1.04.01.01.15</v>
          </cell>
          <cell r="B192" t="str">
            <v>Equipos de comunicación, telecomunicaciones y señalamiento- Deprecaicion acumulada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5.1.04.01.01.16</v>
          </cell>
          <cell r="B193" t="str">
            <v>Equipos de generacion electrica, aparatos y accesorios electricos- Depreciaciones acumuladas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5.1.04.01.01.99</v>
          </cell>
          <cell r="B194" t="str">
            <v>Depreciaciones de otras propiedades, planta y equipos</v>
          </cell>
          <cell r="C194">
            <v>-6484.2</v>
          </cell>
          <cell r="D194">
            <v>1296.8499999999999</v>
          </cell>
          <cell r="E194">
            <v>0</v>
          </cell>
          <cell r="F194">
            <v>1296.8499999999999</v>
          </cell>
          <cell r="G194">
            <v>-7781.0499999999993</v>
          </cell>
        </row>
        <row r="195">
          <cell r="A195" t="str">
            <v>5.1.04.02.05.03</v>
          </cell>
          <cell r="B195" t="str">
            <v>Amortizaciones de programas de informática y base de datos</v>
          </cell>
          <cell r="C195">
            <v>-810709.96</v>
          </cell>
          <cell r="D195">
            <v>162142</v>
          </cell>
          <cell r="E195">
            <v>0</v>
          </cell>
          <cell r="F195">
            <v>162142</v>
          </cell>
          <cell r="G195">
            <v>-972851.96</v>
          </cell>
        </row>
        <row r="196">
          <cell r="A196" t="str">
            <v>5.1.05.01.01</v>
          </cell>
          <cell r="B196" t="str">
            <v>Deterioro y pérdidas de alimentos y productos agroforestales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</row>
        <row r="197">
          <cell r="A197" t="str">
            <v>5.1.05.01.02</v>
          </cell>
          <cell r="B197" t="str">
            <v>Deterioro y pérdidas de textiles y vestuarios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5.1.05.01.03</v>
          </cell>
          <cell r="B198" t="str">
            <v>Deterioro y pérdidas de productos de papel, cartón e impresos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5.1.05.01.04</v>
          </cell>
          <cell r="B199" t="str">
            <v>Deterioro y pérdidas de materiales y útiles médicos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</row>
        <row r="200">
          <cell r="A200" t="str">
            <v>5.1.06.01.01.06</v>
          </cell>
          <cell r="B200" t="str">
            <v>Deterioro de equipos y mobiliarios de oficina y alojamiento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5.1.07.01.03</v>
          </cell>
          <cell r="B201" t="str">
            <v>Otros gastos operativos de instituciones empresariales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A202" t="str">
            <v>5.2.01.04.01</v>
          </cell>
          <cell r="B202" t="str">
            <v>Subvenciones a empresas del sector privado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A203" t="str">
            <v>5.2.01.04.03</v>
          </cell>
          <cell r="B203" t="str">
            <v>Subvenciones a instituciones públicas financieras no monetarias</v>
          </cell>
          <cell r="C203">
            <v>-95000</v>
          </cell>
          <cell r="D203">
            <v>0</v>
          </cell>
          <cell r="E203">
            <v>0</v>
          </cell>
          <cell r="F203">
            <v>0</v>
          </cell>
          <cell r="G203">
            <v>-95000</v>
          </cell>
        </row>
        <row r="204">
          <cell r="A204" t="str">
            <v>5.2.01.04.04</v>
          </cell>
          <cell r="B204" t="str">
            <v>Subvenciones a instituciones públicas financieras monetarias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</row>
        <row r="205">
          <cell r="A205" t="str">
            <v>5.4.03.01.03.03</v>
          </cell>
          <cell r="B205" t="str">
            <v>Pérdidas por deterioro de otros ingresos sin contraprestación a cobrar</v>
          </cell>
          <cell r="C205">
            <v>0</v>
          </cell>
          <cell r="D205">
            <v>2.17</v>
          </cell>
          <cell r="E205">
            <v>0</v>
          </cell>
          <cell r="F205">
            <v>2.17</v>
          </cell>
          <cell r="G205">
            <v>-2.17</v>
          </cell>
        </row>
        <row r="206">
          <cell r="A206" t="str">
            <v>5.4.09.99</v>
          </cell>
          <cell r="B206" t="str">
            <v>Otros gastos financieros varios</v>
          </cell>
          <cell r="C206">
            <v>-58695.900000000009</v>
          </cell>
          <cell r="D206">
            <v>1414.32</v>
          </cell>
          <cell r="E206">
            <v>0</v>
          </cell>
          <cell r="F206">
            <v>1414.32</v>
          </cell>
          <cell r="G206">
            <v>-60110.220000000008</v>
          </cell>
        </row>
        <row r="207">
          <cell r="A207" t="str">
            <v>5.5.09.02.01</v>
          </cell>
          <cell r="B207" t="str">
            <v>Impuestos</v>
          </cell>
          <cell r="C207">
            <v>-10000.01</v>
          </cell>
          <cell r="D207">
            <v>0</v>
          </cell>
          <cell r="E207">
            <v>0</v>
          </cell>
          <cell r="F207">
            <v>0</v>
          </cell>
          <cell r="G207">
            <v>-10000.01</v>
          </cell>
        </row>
      </sheetData>
      <sheetData sheetId="8">
        <row r="10">
          <cell r="A10" t="str">
            <v>AL 30 DE JUNIO 2025</v>
          </cell>
        </row>
        <row r="178">
          <cell r="D178">
            <v>14257421.002122974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23B73-586B-4496-A9C8-FA573F73D496}">
  <sheetPr>
    <tabColor rgb="FFC00000"/>
  </sheetPr>
  <dimension ref="A10:XFD232"/>
  <sheetViews>
    <sheetView tabSelected="1" view="pageBreakPreview" zoomScaleNormal="100" zoomScaleSheetLayoutView="100" workbookViewId="0">
      <selection activeCell="AF15" sqref="AF15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1" t="s">
        <v>0</v>
      </c>
      <c r="B10" s="1"/>
      <c r="C10" s="1"/>
      <c r="D10" s="1"/>
      <c r="E10" s="1"/>
      <c r="F10" s="1"/>
    </row>
    <row r="11" spans="1:12" ht="15.75" x14ac:dyDescent="0.25">
      <c r="A11" s="1" t="s">
        <v>1</v>
      </c>
      <c r="B11" s="1"/>
      <c r="C11" s="1"/>
      <c r="D11" s="1"/>
      <c r="E11" s="1"/>
      <c r="F11" s="1"/>
    </row>
    <row r="12" spans="1:12" ht="15.75" x14ac:dyDescent="0.25">
      <c r="A12" s="1" t="str">
        <f>+'[1]Balance General '!A10:E10</f>
        <v>AL 30 DE JUNIO 2025</v>
      </c>
      <c r="B12" s="1"/>
      <c r="C12" s="1"/>
      <c r="D12" s="1"/>
      <c r="E12" s="1"/>
      <c r="F12" s="1"/>
    </row>
    <row r="13" spans="1:12" ht="15.75" x14ac:dyDescent="0.25">
      <c r="A13" s="1" t="s">
        <v>2</v>
      </c>
      <c r="B13" s="1"/>
      <c r="C13" s="1"/>
      <c r="D13" s="1"/>
      <c r="E13" s="1"/>
      <c r="F13" s="1"/>
      <c r="I13" s="2">
        <v>80709904.049999997</v>
      </c>
      <c r="L13" s="2"/>
    </row>
    <row r="14" spans="1:12" ht="18.75" hidden="1" x14ac:dyDescent="0.25">
      <c r="B14" s="3"/>
      <c r="F14" s="4"/>
      <c r="I14" s="2">
        <v>80709904.049999997</v>
      </c>
      <c r="L14" s="2"/>
    </row>
    <row r="15" spans="1:12" ht="18.75" x14ac:dyDescent="0.25">
      <c r="B15" s="3"/>
      <c r="F15" s="4"/>
      <c r="L15" s="2"/>
    </row>
    <row r="16" spans="1:12" ht="18.75" x14ac:dyDescent="0.25">
      <c r="B16" s="3"/>
      <c r="F16" s="4"/>
      <c r="L16" s="2"/>
    </row>
    <row r="17" spans="1:12" x14ac:dyDescent="0.25">
      <c r="A17" s="5">
        <v>4</v>
      </c>
      <c r="B17" s="6" t="s">
        <v>3</v>
      </c>
      <c r="C17" s="6"/>
      <c r="D17" s="6"/>
      <c r="E17" s="7"/>
      <c r="F17" s="8">
        <f>F18</f>
        <v>158795846.13</v>
      </c>
      <c r="G17" s="9"/>
      <c r="I17" s="2">
        <v>148300</v>
      </c>
      <c r="L17" s="2"/>
    </row>
    <row r="18" spans="1:12" x14ac:dyDescent="0.25">
      <c r="A18" s="5">
        <v>4.2</v>
      </c>
      <c r="B18" s="10" t="s">
        <v>4</v>
      </c>
      <c r="C18" s="10"/>
      <c r="D18" s="10"/>
      <c r="E18" s="7"/>
      <c r="F18" s="11">
        <f>F22+F27+F31+F34+F19</f>
        <v>158795846.13</v>
      </c>
      <c r="L18" s="2"/>
    </row>
    <row r="19" spans="1:12" x14ac:dyDescent="0.25">
      <c r="A19" s="5" t="s">
        <v>5</v>
      </c>
      <c r="B19" s="12" t="s">
        <v>6</v>
      </c>
      <c r="C19" s="12"/>
      <c r="D19" s="12"/>
      <c r="E19" s="7"/>
      <c r="F19" s="11">
        <f>E20</f>
        <v>887183.66</v>
      </c>
      <c r="L19" s="2"/>
    </row>
    <row r="20" spans="1:12" x14ac:dyDescent="0.25">
      <c r="A20" s="13" t="s">
        <v>7</v>
      </c>
      <c r="B20" s="14" t="s">
        <v>8</v>
      </c>
      <c r="C20" s="14"/>
      <c r="D20" s="14"/>
      <c r="E20" s="15">
        <f>E21</f>
        <v>887183.66</v>
      </c>
      <c r="F20" s="16"/>
      <c r="L20" s="2"/>
    </row>
    <row r="21" spans="1:12" x14ac:dyDescent="0.25">
      <c r="A21" s="13" t="s">
        <v>9</v>
      </c>
      <c r="B21" s="14" t="s">
        <v>10</v>
      </c>
      <c r="C21" s="14"/>
      <c r="D21" s="14"/>
      <c r="E21" s="17">
        <f>VLOOKUP(A21,'[1]BALANCE DE COMPROBACION'!$A$6:$G$206,7,FALSE)</f>
        <v>887183.66</v>
      </c>
      <c r="F21" s="16"/>
      <c r="L21" s="2"/>
    </row>
    <row r="22" spans="1:12" x14ac:dyDescent="0.25">
      <c r="A22" s="5" t="s">
        <v>11</v>
      </c>
      <c r="B22" s="10" t="s">
        <v>12</v>
      </c>
      <c r="C22" s="10"/>
      <c r="D22" s="10"/>
      <c r="E22" s="7"/>
      <c r="F22" s="15">
        <f>E23</f>
        <v>146791440</v>
      </c>
      <c r="I22" s="2">
        <v>813583.62</v>
      </c>
      <c r="L22" s="2"/>
    </row>
    <row r="23" spans="1:12" x14ac:dyDescent="0.25">
      <c r="A23" s="13" t="s">
        <v>13</v>
      </c>
      <c r="B23" s="18" t="s">
        <v>14</v>
      </c>
      <c r="C23" s="18"/>
      <c r="D23" s="18"/>
      <c r="E23" s="15">
        <f>E24</f>
        <v>146791440</v>
      </c>
      <c r="F23" s="11"/>
      <c r="I23" s="2">
        <v>813583.62</v>
      </c>
      <c r="L23" s="2"/>
    </row>
    <row r="24" spans="1:12" x14ac:dyDescent="0.25">
      <c r="A24" s="13" t="s">
        <v>15</v>
      </c>
      <c r="B24" s="18" t="s">
        <v>16</v>
      </c>
      <c r="C24" s="18"/>
      <c r="D24" s="18"/>
      <c r="E24" s="17">
        <f>SUM(E25:E26)</f>
        <v>146791440</v>
      </c>
      <c r="F24" s="11"/>
      <c r="I24" s="19"/>
      <c r="L24" s="9"/>
    </row>
    <row r="25" spans="1:12" x14ac:dyDescent="0.25">
      <c r="A25" s="13" t="s">
        <v>17</v>
      </c>
      <c r="B25" s="18" t="s">
        <v>18</v>
      </c>
      <c r="C25" s="18"/>
      <c r="D25" s="18"/>
      <c r="E25" s="17">
        <f>VLOOKUP(A25,'[1]BALANCE DE COMPROBACION'!$A$6:$G$206,7,FALSE)</f>
        <v>146791440</v>
      </c>
      <c r="F25" s="17"/>
      <c r="I25" s="19">
        <v>0</v>
      </c>
      <c r="L25" s="9"/>
    </row>
    <row r="26" spans="1:12" x14ac:dyDescent="0.25">
      <c r="A26" s="13" t="s">
        <v>19</v>
      </c>
      <c r="B26" s="20" t="s">
        <v>20</v>
      </c>
      <c r="C26" s="20"/>
      <c r="D26" s="20"/>
      <c r="E26" s="21">
        <f>VLOOKUP(A26,'[1]BALANCE DE COMPROBACION'!$A$6:$G$206,7,FALSE)</f>
        <v>0</v>
      </c>
      <c r="F26" s="22"/>
      <c r="G26" s="23"/>
      <c r="I26" s="19">
        <v>0</v>
      </c>
      <c r="L26" s="9"/>
    </row>
    <row r="27" spans="1:12" x14ac:dyDescent="0.25">
      <c r="A27" s="5" t="s">
        <v>21</v>
      </c>
      <c r="B27" s="10" t="s">
        <v>22</v>
      </c>
      <c r="C27" s="10"/>
      <c r="D27" s="10"/>
      <c r="E27" s="22"/>
      <c r="F27" s="11">
        <f>E28</f>
        <v>4815057.74</v>
      </c>
      <c r="G27" s="23"/>
      <c r="L27" s="9"/>
    </row>
    <row r="28" spans="1:12" x14ac:dyDescent="0.25">
      <c r="A28" s="5" t="s">
        <v>23</v>
      </c>
      <c r="B28" s="10" t="s">
        <v>24</v>
      </c>
      <c r="C28" s="10"/>
      <c r="D28" s="10"/>
      <c r="E28" s="11">
        <f>SUM(E29:E30)</f>
        <v>4815057.74</v>
      </c>
      <c r="F28" s="22"/>
      <c r="G28" s="23">
        <f>+E29+E33+F34</f>
        <v>11117222.470000001</v>
      </c>
      <c r="L28" s="9"/>
    </row>
    <row r="29" spans="1:12" ht="27" customHeight="1" x14ac:dyDescent="0.25">
      <c r="A29" s="13" t="s">
        <v>25</v>
      </c>
      <c r="B29" s="24" t="s">
        <v>26</v>
      </c>
      <c r="C29" s="24"/>
      <c r="D29" s="24"/>
      <c r="E29" s="25">
        <f>VLOOKUP(A29,'[1]BALANCE DE COMPROBACION'!$A$6:$G$206,7,FALSE)</f>
        <v>4815057.74</v>
      </c>
      <c r="F29" s="22"/>
      <c r="G29" s="23"/>
      <c r="I29" s="2">
        <v>-66999974.619999997</v>
      </c>
      <c r="L29" s="9"/>
    </row>
    <row r="30" spans="1:12" ht="27" customHeight="1" x14ac:dyDescent="0.25">
      <c r="A30" s="13" t="s">
        <v>27</v>
      </c>
      <c r="B30" s="24" t="s">
        <v>28</v>
      </c>
      <c r="C30" s="24"/>
      <c r="D30" s="24"/>
      <c r="E30" s="25">
        <f>VLOOKUP(A30,'[1]BALANCE DE COMPROBACION'!$A$6:$G$206,7,FALSE)</f>
        <v>0</v>
      </c>
      <c r="F30" s="22"/>
      <c r="G30" s="23"/>
      <c r="L30" s="9"/>
    </row>
    <row r="31" spans="1:12" x14ac:dyDescent="0.25">
      <c r="A31" s="5" t="s">
        <v>29</v>
      </c>
      <c r="B31" s="26" t="s">
        <v>30</v>
      </c>
      <c r="C31" s="26"/>
      <c r="D31" s="26"/>
      <c r="F31" s="15">
        <f>+E32</f>
        <v>264164.73</v>
      </c>
      <c r="G31" s="23"/>
      <c r="I31" s="2">
        <v>-55786225.370000005</v>
      </c>
      <c r="L31" s="9"/>
    </row>
    <row r="32" spans="1:12" x14ac:dyDescent="0.25">
      <c r="A32" s="5" t="s">
        <v>31</v>
      </c>
      <c r="B32" s="26" t="s">
        <v>32</v>
      </c>
      <c r="C32" s="26"/>
      <c r="D32" s="26"/>
      <c r="E32" s="15">
        <f>+E33</f>
        <v>264164.73</v>
      </c>
      <c r="F32" s="22"/>
      <c r="G32" s="23"/>
      <c r="I32" s="2">
        <v>-47571477.600000001</v>
      </c>
      <c r="J32" s="2"/>
    </row>
    <row r="33" spans="1:10" x14ac:dyDescent="0.25">
      <c r="A33" s="13" t="s">
        <v>33</v>
      </c>
      <c r="B33" s="24" t="s">
        <v>34</v>
      </c>
      <c r="C33" s="24"/>
      <c r="D33" s="24"/>
      <c r="E33" s="25">
        <f>VLOOKUP(A33,'[1]BALANCE DE COMPROBACION'!$A$6:$G$206,7,FALSE)</f>
        <v>264164.73</v>
      </c>
      <c r="F33" s="22"/>
      <c r="G33" s="23"/>
      <c r="I33" s="2">
        <v>-28063235</v>
      </c>
      <c r="J33" s="2"/>
    </row>
    <row r="34" spans="1:10" ht="15" customHeight="1" x14ac:dyDescent="0.25">
      <c r="A34" s="5">
        <v>4.3</v>
      </c>
      <c r="B34" s="26" t="s">
        <v>35</v>
      </c>
      <c r="C34" s="26"/>
      <c r="D34" s="26"/>
      <c r="E34" s="27"/>
      <c r="F34" s="28">
        <f>SUM(E35:E36)</f>
        <v>6038000</v>
      </c>
      <c r="G34" s="23"/>
      <c r="J34" s="2"/>
    </row>
    <row r="35" spans="1:10" x14ac:dyDescent="0.25">
      <c r="A35" s="29" t="s">
        <v>36</v>
      </c>
      <c r="B35" s="30" t="s">
        <v>37</v>
      </c>
      <c r="C35" s="30"/>
      <c r="D35" s="30"/>
      <c r="E35" s="25">
        <f>VLOOKUP(A35,'[1]BALANCE DE COMPROBACION'!$A$6:$G$206,7,FALSE)</f>
        <v>5990000</v>
      </c>
      <c r="F35" s="22"/>
      <c r="G35" s="23"/>
      <c r="J35" s="2"/>
    </row>
    <row r="36" spans="1:10" x14ac:dyDescent="0.25">
      <c r="A36" s="29" t="s">
        <v>38</v>
      </c>
      <c r="B36" s="30" t="s">
        <v>39</v>
      </c>
      <c r="C36" s="30"/>
      <c r="D36" s="30"/>
      <c r="E36" s="25">
        <f>VLOOKUP(A36,'[1]BALANCE DE COMPROBACION'!$A$6:$G$206,7,FALSE)</f>
        <v>48000</v>
      </c>
      <c r="F36" s="22"/>
      <c r="G36" s="23"/>
      <c r="J36" s="2"/>
    </row>
    <row r="37" spans="1:10" x14ac:dyDescent="0.25">
      <c r="A37" s="13"/>
      <c r="B37" s="20"/>
      <c r="C37" s="31"/>
      <c r="D37" s="22"/>
      <c r="E37" s="22"/>
      <c r="F37" s="11"/>
      <c r="G37" s="32">
        <v>205043477.97</v>
      </c>
      <c r="I37" s="2">
        <v>-28063235</v>
      </c>
      <c r="J37" s="9"/>
    </row>
    <row r="38" spans="1:10" x14ac:dyDescent="0.25">
      <c r="A38" s="5">
        <v>5</v>
      </c>
      <c r="B38" s="26" t="s">
        <v>40</v>
      </c>
      <c r="C38" s="26"/>
      <c r="D38" s="26"/>
      <c r="E38" s="11"/>
      <c r="F38" s="33">
        <f>+E39+E219+E214+E224</f>
        <v>-144538425.127877</v>
      </c>
      <c r="G38" s="32">
        <f>+F38+G37</f>
        <v>60505052.842123002</v>
      </c>
      <c r="H38" s="34"/>
      <c r="I38" s="2">
        <v>-19178900</v>
      </c>
    </row>
    <row r="39" spans="1:10" s="37" customFormat="1" x14ac:dyDescent="0.25">
      <c r="A39" s="5">
        <v>5.0999999999999996</v>
      </c>
      <c r="B39" s="10" t="s">
        <v>41</v>
      </c>
      <c r="C39" s="10"/>
      <c r="D39" s="10"/>
      <c r="E39" s="33">
        <f>+E40+E73+E135+E179+E203+E210</f>
        <v>-144373312.72787702</v>
      </c>
      <c r="F39" s="35"/>
      <c r="G39" s="36"/>
      <c r="I39" s="38">
        <v>-19178900</v>
      </c>
    </row>
    <row r="40" spans="1:10" x14ac:dyDescent="0.25">
      <c r="A40" s="5" t="s">
        <v>42</v>
      </c>
      <c r="B40" s="10" t="s">
        <v>43</v>
      </c>
      <c r="C40" s="10"/>
      <c r="D40" s="10"/>
      <c r="E40" s="33">
        <f>+E41+E51+E56+E59+E62</f>
        <v>-113468095.92</v>
      </c>
      <c r="F40" s="33"/>
      <c r="G40" s="32"/>
      <c r="H40" s="9"/>
      <c r="I40" s="2">
        <v>0</v>
      </c>
    </row>
    <row r="41" spans="1:10" x14ac:dyDescent="0.25">
      <c r="A41" s="5" t="s">
        <v>44</v>
      </c>
      <c r="B41" s="10" t="s">
        <v>45</v>
      </c>
      <c r="C41" s="10"/>
      <c r="D41" s="10"/>
      <c r="E41" s="33">
        <f>+E42+E44+E47+E49+E50</f>
        <v>-93200829.200000003</v>
      </c>
      <c r="F41" s="33"/>
      <c r="G41" s="32"/>
      <c r="H41" s="9"/>
      <c r="I41" s="2">
        <v>0</v>
      </c>
      <c r="J41" s="2"/>
    </row>
    <row r="42" spans="1:10" x14ac:dyDescent="0.25">
      <c r="A42" s="5" t="s">
        <v>46</v>
      </c>
      <c r="B42" s="10" t="s">
        <v>47</v>
      </c>
      <c r="C42" s="10"/>
      <c r="D42" s="10"/>
      <c r="E42" s="39">
        <f>SUM(E43)</f>
        <v>-54427130</v>
      </c>
      <c r="F42" s="33"/>
      <c r="G42" s="32"/>
      <c r="H42" s="9"/>
      <c r="I42" s="2">
        <v>-329342.59999999998</v>
      </c>
      <c r="J42" s="2"/>
    </row>
    <row r="43" spans="1:10" x14ac:dyDescent="0.25">
      <c r="A43" s="13" t="s">
        <v>48</v>
      </c>
      <c r="B43" s="18" t="s">
        <v>49</v>
      </c>
      <c r="C43" s="18"/>
      <c r="D43" s="18"/>
      <c r="E43" s="25">
        <f>VLOOKUP(A43,'[1]BALANCE DE COMPROBACION'!$A$6:$G$206,7,FALSE)</f>
        <v>-54427130</v>
      </c>
      <c r="F43" s="39"/>
      <c r="G43" s="32"/>
      <c r="H43" s="2"/>
      <c r="I43" s="2">
        <v>0</v>
      </c>
      <c r="J43" s="2"/>
    </row>
    <row r="44" spans="1:10" x14ac:dyDescent="0.25">
      <c r="A44" s="5" t="s">
        <v>50</v>
      </c>
      <c r="B44" s="10" t="s">
        <v>51</v>
      </c>
      <c r="C44" s="10"/>
      <c r="D44" s="10"/>
      <c r="E44" s="39">
        <f>SUM(E45:E46)</f>
        <v>-38323500</v>
      </c>
      <c r="F44" s="39"/>
      <c r="G44" s="32"/>
      <c r="H44" s="2"/>
      <c r="I44" s="2">
        <v>-957073.5</v>
      </c>
      <c r="J44" s="2"/>
    </row>
    <row r="45" spans="1:10" x14ac:dyDescent="0.25">
      <c r="A45" s="13" t="s">
        <v>52</v>
      </c>
      <c r="B45" s="40" t="s">
        <v>53</v>
      </c>
      <c r="C45" s="40"/>
      <c r="D45" s="40"/>
      <c r="E45" s="25">
        <f>VLOOKUP(A45,'[1]BALANCE DE COMPROBACION'!$A$6:$G$206,7,FALSE)</f>
        <v>-38323500</v>
      </c>
      <c r="F45" s="41"/>
      <c r="G45" s="32"/>
      <c r="H45" s="2"/>
      <c r="I45" s="2">
        <v>0</v>
      </c>
      <c r="J45" s="2"/>
    </row>
    <row r="46" spans="1:10" x14ac:dyDescent="0.25">
      <c r="A46" s="13" t="s">
        <v>54</v>
      </c>
      <c r="B46" s="40" t="s">
        <v>55</v>
      </c>
      <c r="C46" s="40"/>
      <c r="D46" s="40"/>
      <c r="E46" s="21">
        <f>VLOOKUP(A46,'[1]BALANCE DE COMPROBACION'!$A$6:$G$206,7,FALSE)</f>
        <v>0</v>
      </c>
      <c r="F46" s="41"/>
      <c r="G46" s="32"/>
      <c r="H46" s="2"/>
      <c r="J46" s="2"/>
    </row>
    <row r="47" spans="1:10" x14ac:dyDescent="0.25">
      <c r="A47" s="5" t="s">
        <v>56</v>
      </c>
      <c r="B47" s="10" t="s">
        <v>57</v>
      </c>
      <c r="C47" s="10"/>
      <c r="D47" s="10"/>
      <c r="E47" s="41">
        <f>SUM(E48)</f>
        <v>0</v>
      </c>
      <c r="F47" s="41"/>
      <c r="G47" s="32"/>
      <c r="H47" s="2"/>
      <c r="I47" s="2">
        <v>-957073.5</v>
      </c>
      <c r="J47" s="2"/>
    </row>
    <row r="48" spans="1:10" x14ac:dyDescent="0.25">
      <c r="A48" s="13" t="s">
        <v>58</v>
      </c>
      <c r="B48" s="18" t="s">
        <v>59</v>
      </c>
      <c r="C48" s="18"/>
      <c r="D48" s="18"/>
      <c r="E48" s="21">
        <f>VLOOKUP(A48,'[1]BALANCE DE COMPROBACION'!$A$6:$G$206,7,FALSE)</f>
        <v>0</v>
      </c>
      <c r="F48" s="41"/>
      <c r="G48" s="32"/>
      <c r="H48" s="2"/>
      <c r="I48" s="2">
        <v>-957073.5</v>
      </c>
      <c r="J48" s="2"/>
    </row>
    <row r="49" spans="1:10" x14ac:dyDescent="0.25">
      <c r="A49" s="13" t="s">
        <v>60</v>
      </c>
      <c r="B49" s="18" t="s">
        <v>61</v>
      </c>
      <c r="C49" s="18"/>
      <c r="D49" s="18"/>
      <c r="E49" s="25">
        <f>VLOOKUP(A49,'[1]BALANCE DE COMPROBACION'!$A$6:$G$206,7,FALSE)</f>
        <v>-450199.2</v>
      </c>
      <c r="F49" s="41"/>
      <c r="G49" s="32"/>
      <c r="H49" s="2"/>
      <c r="I49" s="2">
        <v>0</v>
      </c>
      <c r="J49" s="2"/>
    </row>
    <row r="50" spans="1:10" x14ac:dyDescent="0.25">
      <c r="A50" s="13" t="s">
        <v>62</v>
      </c>
      <c r="B50" s="18" t="s">
        <v>63</v>
      </c>
      <c r="C50" s="18"/>
      <c r="D50" s="18"/>
      <c r="E50" s="21">
        <f>VLOOKUP(A50,'[1]BALANCE DE COMPROBACION'!$A$6:$G$206,7,FALSE)</f>
        <v>0</v>
      </c>
      <c r="F50" s="41"/>
      <c r="G50" s="32"/>
      <c r="H50" s="2"/>
      <c r="I50" s="2">
        <v>0</v>
      </c>
      <c r="J50" s="2"/>
    </row>
    <row r="51" spans="1:10" x14ac:dyDescent="0.25">
      <c r="A51" s="5" t="s">
        <v>64</v>
      </c>
      <c r="B51" s="10" t="s">
        <v>65</v>
      </c>
      <c r="C51" s="10"/>
      <c r="D51" s="10"/>
      <c r="E51" s="41">
        <f>+E52+E53</f>
        <v>-2491000</v>
      </c>
      <c r="F51" s="41"/>
      <c r="G51" s="32"/>
      <c r="H51" s="2"/>
      <c r="J51" s="42"/>
    </row>
    <row r="52" spans="1:10" x14ac:dyDescent="0.25">
      <c r="A52" s="13" t="s">
        <v>66</v>
      </c>
      <c r="B52" s="18" t="s">
        <v>67</v>
      </c>
      <c r="C52" s="18"/>
      <c r="D52" s="18"/>
      <c r="E52" s="21">
        <f>VLOOKUP(A52,'[1]BALANCE DE COMPROBACION'!$A$6:$G$206,7,FALSE)</f>
        <v>0</v>
      </c>
      <c r="F52" s="41"/>
      <c r="G52" s="32"/>
      <c r="H52" s="2"/>
      <c r="I52" s="2">
        <v>0</v>
      </c>
    </row>
    <row r="53" spans="1:10" x14ac:dyDescent="0.25">
      <c r="A53" s="5" t="s">
        <v>68</v>
      </c>
      <c r="B53" s="10" t="s">
        <v>69</v>
      </c>
      <c r="C53" s="10"/>
      <c r="D53" s="10"/>
      <c r="E53" s="43">
        <f>SUM(E54:E55)</f>
        <v>-2491000</v>
      </c>
      <c r="F53" s="44"/>
      <c r="G53" s="32"/>
      <c r="H53" s="2"/>
    </row>
    <row r="54" spans="1:10" x14ac:dyDescent="0.25">
      <c r="A54" s="13" t="s">
        <v>70</v>
      </c>
      <c r="B54" s="18" t="s">
        <v>71</v>
      </c>
      <c r="C54" s="18"/>
      <c r="D54" s="18"/>
      <c r="E54" s="25">
        <f>VLOOKUP(A54,'[1]BALANCE DE COMPROBACION'!$A$6:$G$206,7,FALSE)</f>
        <v>-2491000</v>
      </c>
      <c r="F54" s="33"/>
      <c r="G54" s="32"/>
      <c r="H54" s="2"/>
      <c r="I54" s="2">
        <v>-7257674.2700000005</v>
      </c>
    </row>
    <row r="55" spans="1:10" x14ac:dyDescent="0.25">
      <c r="A55" s="13" t="s">
        <v>72</v>
      </c>
      <c r="B55" s="18" t="s">
        <v>73</v>
      </c>
      <c r="C55" s="18"/>
      <c r="D55" s="18"/>
      <c r="E55" s="21">
        <f>VLOOKUP(A55,'[1]BALANCE DE COMPROBACION'!$A$6:$G$206,7,FALSE)</f>
        <v>0</v>
      </c>
      <c r="F55" s="33"/>
      <c r="G55" s="32"/>
      <c r="H55" s="2"/>
    </row>
    <row r="56" spans="1:10" x14ac:dyDescent="0.25">
      <c r="A56" s="5" t="s">
        <v>74</v>
      </c>
      <c r="B56" s="10" t="s">
        <v>75</v>
      </c>
      <c r="C56" s="10"/>
      <c r="D56" s="10"/>
      <c r="E56" s="41">
        <f>+E57</f>
        <v>0</v>
      </c>
      <c r="F56" s="33"/>
      <c r="G56" s="32"/>
      <c r="H56" s="2"/>
      <c r="I56" s="2">
        <v>-3360344.44</v>
      </c>
    </row>
    <row r="57" spans="1:10" x14ac:dyDescent="0.25">
      <c r="A57" s="5" t="s">
        <v>76</v>
      </c>
      <c r="B57" s="10" t="s">
        <v>77</v>
      </c>
      <c r="C57" s="10"/>
      <c r="D57" s="10"/>
      <c r="E57" s="45">
        <f>SUM(E58)</f>
        <v>0</v>
      </c>
      <c r="F57" s="33"/>
      <c r="G57" s="32"/>
      <c r="H57" s="2"/>
      <c r="I57" s="2">
        <v>-3377574.9699999997</v>
      </c>
    </row>
    <row r="58" spans="1:10" x14ac:dyDescent="0.25">
      <c r="A58" s="13" t="s">
        <v>78</v>
      </c>
      <c r="B58" s="18" t="s">
        <v>79</v>
      </c>
      <c r="C58" s="18"/>
      <c r="D58" s="18"/>
      <c r="E58" s="21">
        <f>VLOOKUP(A58,'[1]BALANCE DE COMPROBACION'!$A$6:$G$206,7,FALSE)</f>
        <v>0</v>
      </c>
      <c r="F58" s="33"/>
      <c r="G58" s="32"/>
      <c r="H58" s="2"/>
      <c r="I58" s="2">
        <v>-519754.86</v>
      </c>
    </row>
    <row r="59" spans="1:10" x14ac:dyDescent="0.25">
      <c r="A59" s="5" t="s">
        <v>80</v>
      </c>
      <c r="B59" s="10" t="s">
        <v>81</v>
      </c>
      <c r="C59" s="10"/>
      <c r="D59" s="10"/>
      <c r="E59" s="41">
        <f>SUM(E60:E61)</f>
        <v>-3538772.71</v>
      </c>
      <c r="F59" s="33"/>
      <c r="G59" s="32"/>
      <c r="H59" s="2"/>
    </row>
    <row r="60" spans="1:10" x14ac:dyDescent="0.25">
      <c r="A60" s="13" t="s">
        <v>82</v>
      </c>
      <c r="B60" s="18" t="s">
        <v>83</v>
      </c>
      <c r="C60" s="18"/>
      <c r="D60" s="18"/>
      <c r="E60" s="25">
        <f>VLOOKUP(A60,'[1]BALANCE DE COMPROBACION'!$A$6:$G$206,7,FALSE)</f>
        <v>-1482343.66</v>
      </c>
      <c r="F60" s="33"/>
      <c r="G60" s="32"/>
      <c r="H60" s="2"/>
    </row>
    <row r="61" spans="1:10" x14ac:dyDescent="0.25">
      <c r="A61" s="13" t="s">
        <v>84</v>
      </c>
      <c r="B61" s="18" t="s">
        <v>85</v>
      </c>
      <c r="C61" s="18"/>
      <c r="D61" s="18"/>
      <c r="E61" s="25">
        <f>VLOOKUP(A61,'[1]BALANCE DE COMPROBACION'!$A$6:$G$206,7,FALSE)</f>
        <v>-2056429.05</v>
      </c>
      <c r="F61" s="33"/>
      <c r="G61" s="32"/>
      <c r="H61" s="2"/>
    </row>
    <row r="62" spans="1:10" x14ac:dyDescent="0.25">
      <c r="A62" s="5" t="s">
        <v>86</v>
      </c>
      <c r="B62" s="10" t="s">
        <v>87</v>
      </c>
      <c r="C62" s="10"/>
      <c r="D62" s="10"/>
      <c r="E62" s="46">
        <f>SUM(E63:E65)</f>
        <v>-14237494.010000002</v>
      </c>
      <c r="F62" s="33"/>
      <c r="G62" s="32"/>
      <c r="H62" s="2"/>
    </row>
    <row r="63" spans="1:10" x14ac:dyDescent="0.25">
      <c r="A63" s="13" t="s">
        <v>88</v>
      </c>
      <c r="B63" s="18" t="s">
        <v>89</v>
      </c>
      <c r="C63" s="18"/>
      <c r="D63" s="18"/>
      <c r="E63" s="25">
        <f>VLOOKUP(A63,'[1]BALANCE DE COMPROBACION'!$A$6:$G$206,7,FALSE)</f>
        <v>-6588853.9400000004</v>
      </c>
      <c r="F63" s="33"/>
      <c r="G63" s="32"/>
      <c r="H63" s="2"/>
    </row>
    <row r="64" spans="1:10" x14ac:dyDescent="0.25">
      <c r="A64" s="13" t="s">
        <v>90</v>
      </c>
      <c r="B64" s="18" t="s">
        <v>91</v>
      </c>
      <c r="C64" s="18"/>
      <c r="D64" s="18"/>
      <c r="E64" s="25">
        <f>VLOOKUP(A64,'[1]BALANCE DE COMPROBACION'!$A$6:$G$206,7,FALSE)</f>
        <v>-6617258.9800000004</v>
      </c>
      <c r="F64" s="33"/>
      <c r="G64" s="32"/>
      <c r="H64" s="2"/>
    </row>
    <row r="65" spans="1:9" x14ac:dyDescent="0.25">
      <c r="A65" s="13" t="s">
        <v>92</v>
      </c>
      <c r="B65" s="18" t="s">
        <v>93</v>
      </c>
      <c r="C65" s="18"/>
      <c r="D65" s="18"/>
      <c r="E65" s="25">
        <f>VLOOKUP(A65,'[1]BALANCE DE COMPROBACION'!$A$6:$G$206,7,FALSE)</f>
        <v>-1031381.0900000001</v>
      </c>
      <c r="F65" s="33"/>
      <c r="G65" s="32"/>
      <c r="H65" s="2"/>
    </row>
    <row r="66" spans="1:9" x14ac:dyDescent="0.25">
      <c r="A66" s="5"/>
      <c r="B66" s="12"/>
      <c r="C66" s="12"/>
      <c r="D66" s="12"/>
      <c r="E66" s="44"/>
      <c r="F66" s="33"/>
      <c r="G66" s="32"/>
      <c r="H66" s="2"/>
    </row>
    <row r="67" spans="1:9" x14ac:dyDescent="0.25">
      <c r="A67" s="5"/>
      <c r="B67" s="12"/>
      <c r="C67" s="12"/>
      <c r="D67" s="12"/>
      <c r="E67" s="44"/>
      <c r="F67" s="33"/>
      <c r="G67" s="32"/>
      <c r="H67" s="2"/>
    </row>
    <row r="68" spans="1:9" x14ac:dyDescent="0.25">
      <c r="A68" s="5"/>
      <c r="B68" s="12"/>
      <c r="C68" s="12"/>
      <c r="D68" s="12"/>
      <c r="E68" s="44"/>
      <c r="F68" s="33"/>
      <c r="G68" s="32"/>
      <c r="H68" s="2"/>
    </row>
    <row r="69" spans="1:9" x14ac:dyDescent="0.25">
      <c r="A69" s="5"/>
      <c r="B69" s="12"/>
      <c r="C69" s="12"/>
      <c r="D69" s="12"/>
      <c r="E69" s="44"/>
      <c r="F69" s="33"/>
      <c r="G69" s="32"/>
      <c r="H69" s="2"/>
    </row>
    <row r="70" spans="1:9" x14ac:dyDescent="0.25">
      <c r="A70" s="5"/>
      <c r="B70" s="12"/>
      <c r="C70" s="12"/>
      <c r="D70" s="12"/>
      <c r="E70" s="44"/>
      <c r="F70" s="33"/>
      <c r="G70" s="32"/>
      <c r="H70" s="2"/>
    </row>
    <row r="71" spans="1:9" x14ac:dyDescent="0.25">
      <c r="A71" s="5"/>
      <c r="B71" s="12"/>
      <c r="C71" s="12"/>
      <c r="D71" s="12"/>
      <c r="E71" s="44"/>
      <c r="F71" s="33"/>
      <c r="G71" s="32"/>
      <c r="H71" s="2"/>
    </row>
    <row r="72" spans="1:9" x14ac:dyDescent="0.25">
      <c r="A72" s="5"/>
      <c r="B72" s="12"/>
      <c r="C72" s="12"/>
      <c r="D72" s="12"/>
      <c r="E72" s="44"/>
      <c r="F72" s="33"/>
      <c r="G72" s="32"/>
      <c r="H72" s="2"/>
    </row>
    <row r="73" spans="1:9" x14ac:dyDescent="0.25">
      <c r="A73" s="5" t="s">
        <v>94</v>
      </c>
      <c r="B73" s="10" t="s">
        <v>95</v>
      </c>
      <c r="C73" s="10"/>
      <c r="D73" s="10"/>
      <c r="E73" s="46">
        <f>+E74+E80+E83+E86+E91+E97+E101+E109+E117+E126+E104+E132</f>
        <v>-15852793.180000002</v>
      </c>
      <c r="F73" s="33"/>
      <c r="G73" s="32"/>
      <c r="H73" s="2"/>
      <c r="I73" s="2">
        <v>-119500</v>
      </c>
    </row>
    <row r="74" spans="1:9" x14ac:dyDescent="0.25">
      <c r="A74" s="5" t="s">
        <v>96</v>
      </c>
      <c r="B74" s="10" t="s">
        <v>97</v>
      </c>
      <c r="C74" s="10"/>
      <c r="D74" s="10"/>
      <c r="E74" s="46">
        <f>SUM(E75:E79)</f>
        <v>-5308735.2300000004</v>
      </c>
      <c r="F74" s="41"/>
      <c r="G74" s="47"/>
      <c r="H74" s="9"/>
      <c r="I74" s="2">
        <v>-119500</v>
      </c>
    </row>
    <row r="75" spans="1:9" x14ac:dyDescent="0.25">
      <c r="A75" s="13" t="s">
        <v>98</v>
      </c>
      <c r="B75" s="24" t="s">
        <v>99</v>
      </c>
      <c r="C75" s="24"/>
      <c r="D75" s="24"/>
      <c r="E75" s="25">
        <f>VLOOKUP(A75,'[1]BALANCE DE COMPROBACION'!$A$6:$G$206,7,FALSE)</f>
        <v>-836545.4</v>
      </c>
      <c r="F75" s="48"/>
      <c r="G75" s="32"/>
      <c r="I75" s="2">
        <v>-727086.86</v>
      </c>
    </row>
    <row r="76" spans="1:9" x14ac:dyDescent="0.25">
      <c r="A76" s="13" t="s">
        <v>100</v>
      </c>
      <c r="B76" s="24" t="s">
        <v>101</v>
      </c>
      <c r="C76" s="24"/>
      <c r="D76" s="24"/>
      <c r="E76" s="25">
        <f>VLOOKUP(A76,'[1]BALANCE DE COMPROBACION'!$A$6:$G$206,7,FALSE)</f>
        <v>-1919224.3499999999</v>
      </c>
      <c r="F76" s="48"/>
      <c r="G76" s="32"/>
      <c r="I76" s="2">
        <v>-314592.5</v>
      </c>
    </row>
    <row r="77" spans="1:9" x14ac:dyDescent="0.25">
      <c r="A77" s="13" t="s">
        <v>102</v>
      </c>
      <c r="B77" s="24" t="s">
        <v>103</v>
      </c>
      <c r="C77" s="24"/>
      <c r="D77" s="24"/>
      <c r="E77" s="25">
        <f>VLOOKUP(A77,'[1]BALANCE DE COMPROBACION'!$A$6:$G$206,7,FALSE)</f>
        <v>-2455244.48</v>
      </c>
      <c r="F77" s="48"/>
      <c r="G77" s="32"/>
      <c r="I77" s="2">
        <v>-412494.36</v>
      </c>
    </row>
    <row r="78" spans="1:9" x14ac:dyDescent="0.25">
      <c r="A78" s="13" t="s">
        <v>104</v>
      </c>
      <c r="B78" s="24" t="s">
        <v>105</v>
      </c>
      <c r="C78" s="24"/>
      <c r="D78" s="24"/>
      <c r="E78" s="25">
        <f>VLOOKUP(A78,'[1]BALANCE DE COMPROBACION'!$A$6:$G$206,7,FALSE)</f>
        <v>-6550</v>
      </c>
      <c r="F78" s="48"/>
      <c r="G78" s="32"/>
      <c r="I78" s="2">
        <v>-234907</v>
      </c>
    </row>
    <row r="79" spans="1:9" x14ac:dyDescent="0.25">
      <c r="A79" s="13" t="s">
        <v>106</v>
      </c>
      <c r="B79" s="24" t="s">
        <v>107</v>
      </c>
      <c r="C79" s="24"/>
      <c r="D79" s="24"/>
      <c r="E79" s="25">
        <f>VLOOKUP(A79,'[1]BALANCE DE COMPROBACION'!$A$6:$G$206,7,FALSE)</f>
        <v>-91171</v>
      </c>
      <c r="F79" s="48"/>
      <c r="G79" s="32"/>
      <c r="I79" s="2">
        <v>0</v>
      </c>
    </row>
    <row r="80" spans="1:9" x14ac:dyDescent="0.25">
      <c r="A80" s="5" t="s">
        <v>108</v>
      </c>
      <c r="B80" s="26" t="s">
        <v>109</v>
      </c>
      <c r="C80" s="26"/>
      <c r="D80" s="26"/>
      <c r="E80" s="41">
        <f>SUM(E81:E82)</f>
        <v>-308916.25</v>
      </c>
      <c r="F80" s="33"/>
      <c r="G80" s="32"/>
      <c r="I80" s="2">
        <v>-234907</v>
      </c>
    </row>
    <row r="81" spans="1:9" x14ac:dyDescent="0.25">
      <c r="A81" s="13" t="s">
        <v>110</v>
      </c>
      <c r="B81" s="18" t="s">
        <v>111</v>
      </c>
      <c r="C81" s="18"/>
      <c r="D81" s="18"/>
      <c r="E81" s="25">
        <f>VLOOKUP(A81,'[1]BALANCE DE COMPROBACION'!$A$6:$G$206,7,FALSE)</f>
        <v>-74673.350000000006</v>
      </c>
      <c r="F81" s="41"/>
      <c r="G81" s="32"/>
      <c r="I81" s="2">
        <v>0</v>
      </c>
    </row>
    <row r="82" spans="1:9" x14ac:dyDescent="0.25">
      <c r="A82" s="13" t="s">
        <v>112</v>
      </c>
      <c r="B82" s="18" t="s">
        <v>113</v>
      </c>
      <c r="C82" s="18"/>
      <c r="D82" s="18"/>
      <c r="E82" s="25">
        <f>VLOOKUP(A82,'[1]BALANCE DE COMPROBACION'!$A$6:$G$206,7,FALSE)</f>
        <v>-234242.9</v>
      </c>
      <c r="F82" s="41"/>
      <c r="G82" s="32"/>
    </row>
    <row r="83" spans="1:9" x14ac:dyDescent="0.25">
      <c r="A83" s="5" t="s">
        <v>114</v>
      </c>
      <c r="B83" s="10" t="s">
        <v>115</v>
      </c>
      <c r="C83" s="10"/>
      <c r="D83" s="10"/>
      <c r="E83" s="41">
        <f>SUM(E84:E85)</f>
        <v>-1505695</v>
      </c>
      <c r="F83" s="41"/>
      <c r="G83" s="32"/>
      <c r="I83" s="2">
        <v>-440000</v>
      </c>
    </row>
    <row r="84" spans="1:9" x14ac:dyDescent="0.25">
      <c r="A84" s="13" t="s">
        <v>116</v>
      </c>
      <c r="B84" s="18" t="s">
        <v>117</v>
      </c>
      <c r="C84" s="18"/>
      <c r="D84" s="18"/>
      <c r="E84" s="25">
        <f>VLOOKUP(A84,'[1]BALANCE DE COMPROBACION'!$A$6:$G$206,7,FALSE)</f>
        <v>-1505695</v>
      </c>
      <c r="F84" s="41"/>
      <c r="G84" s="32"/>
      <c r="I84" s="2">
        <v>-440000</v>
      </c>
    </row>
    <row r="85" spans="1:9" x14ac:dyDescent="0.25">
      <c r="A85" s="13" t="s">
        <v>118</v>
      </c>
      <c r="B85" s="14" t="s">
        <v>119</v>
      </c>
      <c r="C85" s="14"/>
      <c r="D85" s="14"/>
      <c r="E85" s="25">
        <f>VLOOKUP(A85,'[1]BALANCE DE COMPROBACION'!$A$6:$G$206,7,FALSE)</f>
        <v>0</v>
      </c>
      <c r="F85" s="41"/>
      <c r="G85" s="32"/>
      <c r="I85" s="2">
        <v>-440000</v>
      </c>
    </row>
    <row r="86" spans="1:9" x14ac:dyDescent="0.25">
      <c r="A86" s="5" t="s">
        <v>120</v>
      </c>
      <c r="B86" s="10" t="s">
        <v>121</v>
      </c>
      <c r="C86" s="10"/>
      <c r="D86" s="10"/>
      <c r="E86" s="41">
        <f>SUM(E87:E90)</f>
        <v>-1606193.35</v>
      </c>
      <c r="F86" s="41"/>
      <c r="G86" s="32"/>
      <c r="I86" s="2">
        <v>-788853.77</v>
      </c>
    </row>
    <row r="87" spans="1:9" x14ac:dyDescent="0.25">
      <c r="A87" s="13" t="s">
        <v>122</v>
      </c>
      <c r="B87" s="18" t="s">
        <v>123</v>
      </c>
      <c r="C87" s="18"/>
      <c r="D87" s="18"/>
      <c r="E87" s="25">
        <f>VLOOKUP(A87,'[1]BALANCE DE COMPROBACION'!$A$6:$G$206,7,FALSE)</f>
        <v>-1110193.3500000001</v>
      </c>
      <c r="F87" s="41"/>
      <c r="G87" s="32"/>
      <c r="I87" s="2">
        <v>-400397.2</v>
      </c>
    </row>
    <row r="88" spans="1:9" x14ac:dyDescent="0.25">
      <c r="A88" s="13" t="s">
        <v>124</v>
      </c>
      <c r="B88" s="18" t="s">
        <v>125</v>
      </c>
      <c r="C88" s="18"/>
      <c r="D88" s="18"/>
      <c r="E88" s="25">
        <f>VLOOKUP(A88,'[1]BALANCE DE COMPROBACION'!$A$6:$G$206,7,FALSE)</f>
        <v>0</v>
      </c>
      <c r="F88" s="41"/>
      <c r="G88" s="32"/>
    </row>
    <row r="89" spans="1:9" x14ac:dyDescent="0.25">
      <c r="A89" s="13" t="s">
        <v>126</v>
      </c>
      <c r="B89" s="18" t="s">
        <v>127</v>
      </c>
      <c r="C89" s="18"/>
      <c r="D89" s="18"/>
      <c r="E89" s="25">
        <f>VLOOKUP(A89,'[1]BALANCE DE COMPROBACION'!$A$6:$G$206,7,FALSE)</f>
        <v>-496000</v>
      </c>
      <c r="F89" s="41"/>
      <c r="G89" s="32"/>
      <c r="I89" s="2">
        <v>0</v>
      </c>
    </row>
    <row r="90" spans="1:9" x14ac:dyDescent="0.25">
      <c r="A90" s="13" t="s">
        <v>128</v>
      </c>
      <c r="B90" s="18" t="s">
        <v>129</v>
      </c>
      <c r="C90" s="18"/>
      <c r="D90" s="18"/>
      <c r="E90" s="25">
        <f>VLOOKUP(A90,'[1]BALANCE DE COMPROBACION'!$A$6:$G$206,7,FALSE)</f>
        <v>0</v>
      </c>
      <c r="F90" s="41"/>
      <c r="G90" s="32"/>
      <c r="I90" s="2">
        <v>-388456.56999999995</v>
      </c>
    </row>
    <row r="91" spans="1:9" x14ac:dyDescent="0.25">
      <c r="A91" s="5" t="s">
        <v>130</v>
      </c>
      <c r="B91" s="10" t="s">
        <v>131</v>
      </c>
      <c r="C91" s="10"/>
      <c r="D91" s="10"/>
      <c r="E91" s="41">
        <f>+E92</f>
        <v>-1633962.96</v>
      </c>
      <c r="F91" s="41"/>
      <c r="G91" s="32"/>
      <c r="I91" s="2">
        <v>-54052.51</v>
      </c>
    </row>
    <row r="92" spans="1:9" x14ac:dyDescent="0.25">
      <c r="A92" s="5" t="s">
        <v>132</v>
      </c>
      <c r="B92" s="10" t="s">
        <v>133</v>
      </c>
      <c r="C92" s="10"/>
      <c r="D92" s="10"/>
      <c r="E92" s="41">
        <f>SUM(E93+E94+E95+E96)</f>
        <v>-1633962.96</v>
      </c>
      <c r="F92" s="41"/>
      <c r="G92" s="32"/>
      <c r="I92" s="2">
        <v>-54052.51</v>
      </c>
    </row>
    <row r="93" spans="1:9" x14ac:dyDescent="0.25">
      <c r="A93" s="13" t="s">
        <v>134</v>
      </c>
      <c r="B93" s="18" t="s">
        <v>135</v>
      </c>
      <c r="C93" s="18"/>
      <c r="D93" s="18"/>
      <c r="E93" s="25">
        <f>VLOOKUP(A93,'[1]BALANCE DE COMPROBACION'!$A$6:$G$206,7,FALSE)</f>
        <v>-1236739.0599999998</v>
      </c>
      <c r="F93" s="41"/>
      <c r="G93" s="32"/>
      <c r="I93" s="2">
        <v>-54052.51</v>
      </c>
    </row>
    <row r="94" spans="1:9" x14ac:dyDescent="0.25">
      <c r="A94" s="13" t="s">
        <v>136</v>
      </c>
      <c r="B94" s="14" t="s">
        <v>137</v>
      </c>
      <c r="C94" s="14"/>
      <c r="D94" s="14"/>
      <c r="E94" s="25">
        <f>VLOOKUP(A94,'[1]BALANCE DE COMPROBACION'!$A$6:$G$206,7,FALSE)</f>
        <v>-208000</v>
      </c>
      <c r="F94" s="41"/>
      <c r="G94" s="32"/>
    </row>
    <row r="95" spans="1:9" x14ac:dyDescent="0.25">
      <c r="A95" s="13" t="s">
        <v>138</v>
      </c>
      <c r="B95" s="14" t="s">
        <v>139</v>
      </c>
      <c r="C95" s="14"/>
      <c r="D95" s="14"/>
      <c r="E95" s="25">
        <f>VLOOKUP(A95,'[1]BALANCE DE COMPROBACION'!$A$6:$G$206,7,FALSE)</f>
        <v>-52563.1</v>
      </c>
      <c r="F95" s="41"/>
      <c r="G95" s="32"/>
    </row>
    <row r="96" spans="1:9" x14ac:dyDescent="0.25">
      <c r="A96" s="13" t="s">
        <v>140</v>
      </c>
      <c r="B96" s="14" t="s">
        <v>141</v>
      </c>
      <c r="C96" s="14"/>
      <c r="D96" s="14"/>
      <c r="E96" s="25">
        <f>VLOOKUP(A96,'[1]BALANCE DE COMPROBACION'!$A$6:$G$206,7,FALSE)</f>
        <v>-136660.79999999999</v>
      </c>
      <c r="F96" s="41"/>
      <c r="G96" s="32"/>
    </row>
    <row r="97" spans="1:9" x14ac:dyDescent="0.25">
      <c r="A97" s="5" t="s">
        <v>142</v>
      </c>
      <c r="B97" s="10" t="s">
        <v>143</v>
      </c>
      <c r="C97" s="10"/>
      <c r="D97" s="10"/>
      <c r="E97" s="41">
        <f>SUM(E98:E100)</f>
        <v>-697701.03</v>
      </c>
      <c r="F97" s="41"/>
      <c r="G97" s="32"/>
      <c r="I97" s="2">
        <v>-48276.25</v>
      </c>
    </row>
    <row r="98" spans="1:9" x14ac:dyDescent="0.25">
      <c r="A98" s="13" t="s">
        <v>144</v>
      </c>
      <c r="B98" s="18" t="s">
        <v>145</v>
      </c>
      <c r="C98" s="18"/>
      <c r="D98" s="18"/>
      <c r="E98" s="25">
        <f>VLOOKUP(A98,'[1]BALANCE DE COMPROBACION'!$A$6:$G$206,7,FALSE)</f>
        <v>-548370.84</v>
      </c>
      <c r="F98" s="41"/>
      <c r="G98" s="32"/>
      <c r="I98" s="2">
        <v>-48276.25</v>
      </c>
    </row>
    <row r="99" spans="1:9" x14ac:dyDescent="0.25">
      <c r="A99" s="13" t="s">
        <v>146</v>
      </c>
      <c r="B99" s="18" t="s">
        <v>147</v>
      </c>
      <c r="C99" s="18"/>
      <c r="D99" s="18"/>
      <c r="E99" s="25">
        <f>VLOOKUP(A99,'[1]BALANCE DE COMPROBACION'!$A$6:$G$206,7,FALSE)</f>
        <v>-3531.56</v>
      </c>
      <c r="F99" s="41"/>
      <c r="G99" s="32"/>
      <c r="I99" s="2">
        <v>-290046</v>
      </c>
    </row>
    <row r="100" spans="1:9" x14ac:dyDescent="0.25">
      <c r="A100" s="13" t="s">
        <v>148</v>
      </c>
      <c r="B100" s="18" t="s">
        <v>149</v>
      </c>
      <c r="C100" s="18"/>
      <c r="D100" s="18"/>
      <c r="E100" s="25">
        <f>VLOOKUP(A100,'[1]BALANCE DE COMPROBACION'!$A$6:$G$206,7,FALSE)</f>
        <v>-145798.62999999998</v>
      </c>
      <c r="F100" s="41"/>
      <c r="G100" s="32"/>
      <c r="I100" s="2">
        <v>0</v>
      </c>
    </row>
    <row r="101" spans="1:9" x14ac:dyDescent="0.25">
      <c r="A101" s="5" t="s">
        <v>150</v>
      </c>
      <c r="B101" s="26" t="s">
        <v>151</v>
      </c>
      <c r="C101" s="26"/>
      <c r="D101" s="26"/>
      <c r="E101" s="41">
        <f>SUM(E102)</f>
        <v>-2164559.4300000002</v>
      </c>
      <c r="F101" s="41"/>
      <c r="G101" s="32"/>
      <c r="I101" s="2">
        <v>0</v>
      </c>
    </row>
    <row r="102" spans="1:9" x14ac:dyDescent="0.25">
      <c r="A102" s="5" t="s">
        <v>152</v>
      </c>
      <c r="B102" s="10" t="s">
        <v>153</v>
      </c>
      <c r="C102" s="10"/>
      <c r="D102" s="10"/>
      <c r="E102" s="41">
        <f>+E103</f>
        <v>-2164559.4300000002</v>
      </c>
      <c r="F102" s="41"/>
      <c r="G102" s="32"/>
      <c r="I102" s="2">
        <v>0</v>
      </c>
    </row>
    <row r="103" spans="1:9" x14ac:dyDescent="0.25">
      <c r="A103" s="13" t="s">
        <v>154</v>
      </c>
      <c r="B103" s="18" t="s">
        <v>155</v>
      </c>
      <c r="C103" s="18"/>
      <c r="D103" s="18"/>
      <c r="E103" s="25">
        <f>VLOOKUP(A103,'[1]BALANCE DE COMPROBACION'!$A$6:$G$206,7,FALSE)</f>
        <v>-2164559.4300000002</v>
      </c>
      <c r="F103" s="41"/>
      <c r="G103" s="32"/>
      <c r="I103" s="2">
        <v>-196000</v>
      </c>
    </row>
    <row r="104" spans="1:9" x14ac:dyDescent="0.25">
      <c r="A104" s="5" t="s">
        <v>156</v>
      </c>
      <c r="B104" s="10" t="s">
        <v>157</v>
      </c>
      <c r="C104" s="10"/>
      <c r="D104" s="10"/>
      <c r="E104" s="41">
        <f>SUM(E105:E108)</f>
        <v>-938793.12000000011</v>
      </c>
      <c r="F104" s="41"/>
      <c r="G104" s="32"/>
      <c r="I104" s="2">
        <v>0</v>
      </c>
    </row>
    <row r="105" spans="1:9" ht="15" customHeight="1" x14ac:dyDescent="0.25">
      <c r="A105" s="13" t="s">
        <v>158</v>
      </c>
      <c r="B105" s="24" t="s">
        <v>159</v>
      </c>
      <c r="C105" s="24"/>
      <c r="D105" s="24"/>
      <c r="E105" s="25">
        <f>VLOOKUP(A105,'[1]BALANCE DE COMPROBACION'!$A$6:$G$206,7,FALSE)</f>
        <v>-617688.10000000009</v>
      </c>
      <c r="F105" s="41"/>
      <c r="G105" s="32"/>
      <c r="I105" s="2">
        <v>0</v>
      </c>
    </row>
    <row r="106" spans="1:9" ht="15" customHeight="1" x14ac:dyDescent="0.25">
      <c r="A106" s="13" t="s">
        <v>160</v>
      </c>
      <c r="B106" s="24" t="s">
        <v>161</v>
      </c>
      <c r="C106" s="24"/>
      <c r="D106" s="24"/>
      <c r="E106" s="25">
        <f>VLOOKUP(A106,'[1]BALANCE DE COMPROBACION'!$A$6:$G$206,7,FALSE)</f>
        <v>-150000</v>
      </c>
      <c r="F106" s="41"/>
      <c r="G106" s="32"/>
    </row>
    <row r="107" spans="1:9" x14ac:dyDescent="0.25">
      <c r="A107" s="13" t="s">
        <v>162</v>
      </c>
      <c r="B107" s="24" t="s">
        <v>163</v>
      </c>
      <c r="C107" s="24"/>
      <c r="D107" s="24"/>
      <c r="E107" s="25">
        <f>VLOOKUP(A107,'[1]BALANCE DE COMPROBACION'!$A$6:$G$206,7,FALSE)</f>
        <v>-171105.02000000002</v>
      </c>
      <c r="F107" s="41"/>
      <c r="G107" s="32"/>
      <c r="I107" s="2">
        <v>-94046</v>
      </c>
    </row>
    <row r="108" spans="1:9" x14ac:dyDescent="0.25">
      <c r="A108" s="13" t="s">
        <v>164</v>
      </c>
      <c r="B108" s="24" t="s">
        <v>165</v>
      </c>
      <c r="C108" s="24"/>
      <c r="D108" s="24"/>
      <c r="E108" s="25">
        <f>VLOOKUP(A108,'[1]BALANCE DE COMPROBACION'!$A$6:$G$206,7,FALSE)</f>
        <v>0</v>
      </c>
      <c r="F108" s="49"/>
      <c r="G108" s="32"/>
      <c r="I108" s="2">
        <v>0</v>
      </c>
    </row>
    <row r="109" spans="1:9" x14ac:dyDescent="0.25">
      <c r="A109" s="5" t="s">
        <v>166</v>
      </c>
      <c r="B109" s="10" t="s">
        <v>167</v>
      </c>
      <c r="C109" s="10"/>
      <c r="D109" s="10"/>
      <c r="E109" s="41">
        <f>SUM(E110:E116)</f>
        <v>-1386771.29</v>
      </c>
      <c r="F109" s="41"/>
      <c r="G109" s="32"/>
      <c r="I109" s="2">
        <v>0</v>
      </c>
    </row>
    <row r="110" spans="1:9" x14ac:dyDescent="0.25">
      <c r="A110" s="13" t="s">
        <v>168</v>
      </c>
      <c r="B110" s="24" t="s">
        <v>169</v>
      </c>
      <c r="C110" s="24"/>
      <c r="D110" s="24"/>
      <c r="E110" s="25">
        <f>VLOOKUP(A110,'[1]BALANCE DE COMPROBACION'!$A$6:$G$206,7,FALSE)</f>
        <v>0</v>
      </c>
      <c r="F110" s="41"/>
      <c r="G110" s="32"/>
      <c r="I110" s="2">
        <v>0</v>
      </c>
    </row>
    <row r="111" spans="1:9" x14ac:dyDescent="0.25">
      <c r="A111" s="13" t="s">
        <v>170</v>
      </c>
      <c r="B111" s="18" t="s">
        <v>171</v>
      </c>
      <c r="C111" s="18"/>
      <c r="D111" s="18"/>
      <c r="E111" s="25">
        <f>VLOOKUP(A111,'[1]BALANCE DE COMPROBACION'!$A$6:$G$206,7,FALSE)</f>
        <v>-22520</v>
      </c>
      <c r="F111" s="41"/>
      <c r="G111" s="32"/>
      <c r="I111" s="2">
        <v>0</v>
      </c>
    </row>
    <row r="112" spans="1:9" x14ac:dyDescent="0.25">
      <c r="A112" s="13" t="s">
        <v>172</v>
      </c>
      <c r="B112" s="18" t="s">
        <v>173</v>
      </c>
      <c r="C112" s="18"/>
      <c r="D112" s="18"/>
      <c r="E112" s="25">
        <f>VLOOKUP(A112,'[1]BALANCE DE COMPROBACION'!$A$6:$G$206,7,FALSE)</f>
        <v>0</v>
      </c>
      <c r="F112" s="41"/>
      <c r="G112" s="32"/>
      <c r="I112" s="2">
        <v>0</v>
      </c>
    </row>
    <row r="113" spans="1:9" x14ac:dyDescent="0.25">
      <c r="A113" s="13" t="s">
        <v>174</v>
      </c>
      <c r="B113" s="18" t="s">
        <v>175</v>
      </c>
      <c r="C113" s="18"/>
      <c r="D113" s="18"/>
      <c r="E113" s="25">
        <f>VLOOKUP(A113,'[1]BALANCE DE COMPROBACION'!$A$6:$G$206,7,FALSE)</f>
        <v>-130200</v>
      </c>
      <c r="F113" s="41"/>
      <c r="G113" s="32"/>
      <c r="I113" s="2">
        <v>0</v>
      </c>
    </row>
    <row r="114" spans="1:9" x14ac:dyDescent="0.25">
      <c r="A114" s="13" t="s">
        <v>176</v>
      </c>
      <c r="B114" s="18" t="s">
        <v>177</v>
      </c>
      <c r="C114" s="18"/>
      <c r="D114" s="18"/>
      <c r="E114" s="25">
        <f>VLOOKUP(A114,'[1]BALANCE DE COMPROBACION'!$A$6:$G$206,7,FALSE)</f>
        <v>-467342.54</v>
      </c>
      <c r="F114" s="41"/>
      <c r="G114" s="32"/>
      <c r="I114" s="2">
        <v>0</v>
      </c>
    </row>
    <row r="115" spans="1:9" x14ac:dyDescent="0.25">
      <c r="A115" s="13" t="s">
        <v>178</v>
      </c>
      <c r="B115" s="18" t="s">
        <v>179</v>
      </c>
      <c r="C115" s="18"/>
      <c r="D115" s="18"/>
      <c r="E115" s="25">
        <f>VLOOKUP(A115,'[1]BALANCE DE COMPROBACION'!$A$6:$G$206,7,FALSE)</f>
        <v>0</v>
      </c>
      <c r="F115" s="41"/>
      <c r="G115" s="32"/>
      <c r="I115" s="2">
        <v>0</v>
      </c>
    </row>
    <row r="116" spans="1:9" x14ac:dyDescent="0.25">
      <c r="A116" s="13" t="s">
        <v>180</v>
      </c>
      <c r="B116" s="18" t="s">
        <v>181</v>
      </c>
      <c r="C116" s="18"/>
      <c r="D116" s="18"/>
      <c r="E116" s="25">
        <f>VLOOKUP(A116,'[1]BALANCE DE COMPROBACION'!$A$6:$G$206,7,FALSE)</f>
        <v>-766708.75</v>
      </c>
      <c r="F116" s="41"/>
      <c r="G116" s="32"/>
      <c r="I116" s="2">
        <v>0</v>
      </c>
    </row>
    <row r="117" spans="1:9" x14ac:dyDescent="0.25">
      <c r="A117" s="5" t="s">
        <v>182</v>
      </c>
      <c r="B117" s="10" t="s">
        <v>183</v>
      </c>
      <c r="C117" s="10"/>
      <c r="D117" s="10"/>
      <c r="E117" s="41">
        <f>SUM(E118:E119)</f>
        <v>-165889.46</v>
      </c>
      <c r="F117" s="41"/>
      <c r="G117" s="32"/>
      <c r="I117" s="2">
        <v>-304750</v>
      </c>
    </row>
    <row r="118" spans="1:9" x14ac:dyDescent="0.25">
      <c r="A118" s="13" t="s">
        <v>184</v>
      </c>
      <c r="B118" s="18" t="s">
        <v>185</v>
      </c>
      <c r="C118" s="18"/>
      <c r="D118" s="18"/>
      <c r="E118" s="25">
        <f>VLOOKUP(A118,'[1]BALANCE DE COMPROBACION'!$A$6:$G$206,7,FALSE)</f>
        <v>-4513.5</v>
      </c>
      <c r="F118" s="41"/>
      <c r="G118" s="32"/>
      <c r="I118" s="2">
        <v>-304750</v>
      </c>
    </row>
    <row r="119" spans="1:9" x14ac:dyDescent="0.25">
      <c r="A119" s="13" t="s">
        <v>186</v>
      </c>
      <c r="B119" s="18" t="s">
        <v>187</v>
      </c>
      <c r="C119" s="18"/>
      <c r="D119" s="18"/>
      <c r="E119" s="25">
        <f>VLOOKUP(A119,'[1]BALANCE DE COMPROBACION'!$A$6:$G$206,7,FALSE)</f>
        <v>-161375.96</v>
      </c>
      <c r="F119" s="41"/>
      <c r="G119" s="32"/>
    </row>
    <row r="120" spans="1:9" x14ac:dyDescent="0.25">
      <c r="A120" s="13"/>
      <c r="B120" s="14"/>
      <c r="C120" s="14"/>
      <c r="D120" s="14"/>
      <c r="E120" s="21"/>
      <c r="F120" s="41"/>
      <c r="G120" s="32"/>
    </row>
    <row r="121" spans="1:9" x14ac:dyDescent="0.25">
      <c r="A121" s="13"/>
      <c r="B121" s="14"/>
      <c r="C121" s="14"/>
      <c r="D121" s="14"/>
      <c r="E121" s="21"/>
      <c r="F121" s="41"/>
      <c r="G121" s="32"/>
    </row>
    <row r="122" spans="1:9" x14ac:dyDescent="0.25">
      <c r="A122" s="13"/>
      <c r="B122" s="14"/>
      <c r="C122" s="14"/>
      <c r="D122" s="14"/>
      <c r="E122" s="21"/>
      <c r="F122" s="41"/>
      <c r="G122" s="32"/>
    </row>
    <row r="123" spans="1:9" x14ac:dyDescent="0.25">
      <c r="A123" s="13"/>
      <c r="B123" s="14"/>
      <c r="C123" s="14"/>
      <c r="D123" s="14"/>
      <c r="E123" s="21"/>
      <c r="F123" s="41"/>
      <c r="G123" s="32"/>
    </row>
    <row r="124" spans="1:9" x14ac:dyDescent="0.25">
      <c r="A124" s="13"/>
      <c r="B124" s="14"/>
      <c r="C124" s="14"/>
      <c r="D124" s="14"/>
      <c r="E124" s="21"/>
      <c r="F124" s="41"/>
      <c r="G124" s="32"/>
    </row>
    <row r="125" spans="1:9" x14ac:dyDescent="0.25">
      <c r="A125" s="13"/>
      <c r="B125" s="14"/>
      <c r="C125" s="14"/>
      <c r="D125" s="14"/>
      <c r="E125" s="21"/>
      <c r="F125" s="41"/>
      <c r="G125" s="32"/>
    </row>
    <row r="126" spans="1:9" x14ac:dyDescent="0.25">
      <c r="A126" s="5" t="s">
        <v>188</v>
      </c>
      <c r="B126" s="10" t="s">
        <v>189</v>
      </c>
      <c r="C126" s="10"/>
      <c r="D126" s="10"/>
      <c r="E126" s="41">
        <f>+E127+E128</f>
        <v>-800</v>
      </c>
      <c r="F126" s="41"/>
      <c r="G126" s="32"/>
      <c r="I126" s="2">
        <v>-3284122.0199999996</v>
      </c>
    </row>
    <row r="127" spans="1:9" x14ac:dyDescent="0.25">
      <c r="A127" s="5" t="s">
        <v>190</v>
      </c>
      <c r="B127" s="10" t="s">
        <v>191</v>
      </c>
      <c r="C127" s="10"/>
      <c r="D127" s="10"/>
      <c r="E127" s="45">
        <v>0</v>
      </c>
      <c r="F127" s="41"/>
      <c r="G127" s="32"/>
      <c r="I127" s="2">
        <v>-179385</v>
      </c>
    </row>
    <row r="128" spans="1:9" x14ac:dyDescent="0.25">
      <c r="A128" s="5" t="s">
        <v>192</v>
      </c>
      <c r="B128" s="10" t="s">
        <v>193</v>
      </c>
      <c r="C128" s="10"/>
      <c r="D128" s="10"/>
      <c r="E128" s="41">
        <f>SUM(E129:E131)</f>
        <v>-800</v>
      </c>
      <c r="F128" s="41"/>
      <c r="G128" s="32"/>
      <c r="I128" s="2">
        <v>-179385</v>
      </c>
    </row>
    <row r="129" spans="1:9" x14ac:dyDescent="0.25">
      <c r="A129" s="13" t="s">
        <v>194</v>
      </c>
      <c r="B129" s="18" t="s">
        <v>195</v>
      </c>
      <c r="C129" s="18"/>
      <c r="D129" s="18"/>
      <c r="E129" s="25">
        <f>VLOOKUP(A129,'[1]BALANCE DE COMPROBACION'!$A$6:$G$206,7,FALSE)</f>
        <v>0</v>
      </c>
      <c r="F129" s="41"/>
      <c r="G129" s="32"/>
      <c r="I129" s="2">
        <v>0</v>
      </c>
    </row>
    <row r="130" spans="1:9" x14ac:dyDescent="0.25">
      <c r="A130" s="13" t="s">
        <v>196</v>
      </c>
      <c r="B130" s="18" t="s">
        <v>197</v>
      </c>
      <c r="C130" s="18"/>
      <c r="D130" s="18"/>
      <c r="E130" s="25">
        <f>VLOOKUP(A130,'[1]BALANCE DE COMPROBACION'!$A$6:$G$206,7,FALSE)</f>
        <v>-800</v>
      </c>
      <c r="F130" s="41"/>
      <c r="G130" s="32"/>
      <c r="I130" s="2">
        <v>0</v>
      </c>
    </row>
    <row r="131" spans="1:9" x14ac:dyDescent="0.25">
      <c r="A131" s="13" t="s">
        <v>198</v>
      </c>
      <c r="B131" s="18" t="s">
        <v>199</v>
      </c>
      <c r="C131" s="18"/>
      <c r="D131" s="18"/>
      <c r="E131" s="25">
        <f>VLOOKUP(A131,'[1]BALANCE DE COMPROBACION'!$A$6:$G$206,7,FALSE)</f>
        <v>0</v>
      </c>
      <c r="F131" s="41"/>
      <c r="G131" s="32"/>
      <c r="I131" s="2">
        <v>0</v>
      </c>
    </row>
    <row r="132" spans="1:9" x14ac:dyDescent="0.25">
      <c r="A132" s="5" t="s">
        <v>200</v>
      </c>
      <c r="B132" s="10" t="s">
        <v>201</v>
      </c>
      <c r="C132" s="10"/>
      <c r="D132" s="10"/>
      <c r="E132" s="50">
        <f>+E133</f>
        <v>-134776.06</v>
      </c>
      <c r="F132" s="41"/>
      <c r="G132" s="32"/>
      <c r="I132" s="2">
        <v>0</v>
      </c>
    </row>
    <row r="133" spans="1:9" x14ac:dyDescent="0.25">
      <c r="A133" s="13" t="s">
        <v>202</v>
      </c>
      <c r="B133" s="18" t="s">
        <v>203</v>
      </c>
      <c r="C133" s="18"/>
      <c r="D133" s="18"/>
      <c r="E133" s="25">
        <f>VLOOKUP(A133,'[1]BALANCE DE COMPROBACION'!$A$6:$G$206,7,FALSE)</f>
        <v>-134776.06</v>
      </c>
      <c r="F133" s="41"/>
      <c r="G133" s="32"/>
      <c r="I133" s="2">
        <v>-94205.409999999916</v>
      </c>
    </row>
    <row r="134" spans="1:9" x14ac:dyDescent="0.25">
      <c r="A134" s="13"/>
      <c r="B134" s="14"/>
      <c r="C134" s="14"/>
      <c r="D134" s="14"/>
      <c r="E134" s="45"/>
      <c r="F134" s="41"/>
      <c r="G134" s="32"/>
      <c r="I134" s="2">
        <v>-62711.199999999953</v>
      </c>
    </row>
    <row r="135" spans="1:9" x14ac:dyDescent="0.25">
      <c r="A135" s="5" t="s">
        <v>204</v>
      </c>
      <c r="B135" s="10" t="s">
        <v>205</v>
      </c>
      <c r="C135" s="10"/>
      <c r="D135" s="10"/>
      <c r="E135" s="41">
        <f>+E136+E139+E143+E152+E161+E165+E167+E155+E149</f>
        <v>-9599533.3578770012</v>
      </c>
      <c r="F135" s="41"/>
      <c r="G135" s="32"/>
      <c r="I135" s="2">
        <v>-24594.209999999963</v>
      </c>
    </row>
    <row r="136" spans="1:9" x14ac:dyDescent="0.25">
      <c r="A136" s="5" t="s">
        <v>206</v>
      </c>
      <c r="B136" s="10" t="s">
        <v>207</v>
      </c>
      <c r="C136" s="10"/>
      <c r="D136" s="10"/>
      <c r="E136" s="41">
        <f>SUM(E137:E138)</f>
        <v>-940291.09439681494</v>
      </c>
      <c r="F136" s="41"/>
      <c r="G136" s="32"/>
      <c r="I136" s="2">
        <v>0</v>
      </c>
    </row>
    <row r="137" spans="1:9" x14ac:dyDescent="0.25">
      <c r="A137" s="13" t="s">
        <v>208</v>
      </c>
      <c r="B137" s="14" t="s">
        <v>209</v>
      </c>
      <c r="C137" s="14"/>
      <c r="D137" s="14"/>
      <c r="E137" s="25">
        <f>VLOOKUP(A137,'[1]BALANCE DE COMPROBACION'!$A$6:$G$206,7,FALSE)</f>
        <v>-648169.08439681493</v>
      </c>
      <c r="F137" s="41"/>
      <c r="G137" s="32"/>
      <c r="I137" s="2">
        <v>-6900</v>
      </c>
    </row>
    <row r="138" spans="1:9" x14ac:dyDescent="0.25">
      <c r="A138" s="13" t="s">
        <v>210</v>
      </c>
      <c r="B138" s="18" t="s">
        <v>211</v>
      </c>
      <c r="C138" s="18"/>
      <c r="D138" s="18"/>
      <c r="E138" s="25">
        <f>VLOOKUP(A138,'[1]BALANCE DE COMPROBACION'!$A$6:$G$206,7,FALSE)</f>
        <v>-292122.01</v>
      </c>
      <c r="F138" s="41"/>
      <c r="G138" s="32"/>
      <c r="I138" s="2">
        <v>-8762.2299999999814</v>
      </c>
    </row>
    <row r="139" spans="1:9" x14ac:dyDescent="0.25">
      <c r="A139" s="5" t="s">
        <v>212</v>
      </c>
      <c r="B139" s="10" t="s">
        <v>213</v>
      </c>
      <c r="C139" s="10"/>
      <c r="D139" s="10"/>
      <c r="E139" s="25">
        <f>SUM(E140:E142)</f>
        <v>-371346</v>
      </c>
      <c r="F139" s="41"/>
      <c r="G139" s="32"/>
      <c r="I139" s="2">
        <v>0</v>
      </c>
    </row>
    <row r="140" spans="1:9" x14ac:dyDescent="0.25">
      <c r="A140" s="29" t="s">
        <v>214</v>
      </c>
      <c r="B140" t="s">
        <v>215</v>
      </c>
      <c r="C140" s="12"/>
      <c r="D140" s="12"/>
      <c r="E140" s="25">
        <f>VLOOKUP(A140,'[1]BALANCE DE COMPROBACION'!$A$6:$G$206,7,FALSE)</f>
        <v>0</v>
      </c>
      <c r="F140" s="41"/>
      <c r="G140" s="32"/>
    </row>
    <row r="141" spans="1:9" x14ac:dyDescent="0.25">
      <c r="A141" s="13" t="s">
        <v>216</v>
      </c>
      <c r="B141" s="18" t="s">
        <v>217</v>
      </c>
      <c r="C141" s="18"/>
      <c r="D141" s="18"/>
      <c r="E141" s="25">
        <f>VLOOKUP(A141,'[1]BALANCE DE COMPROBACION'!$A$6:$G$206,7,FALSE)</f>
        <v>-371346</v>
      </c>
      <c r="F141" s="41"/>
      <c r="G141" s="32"/>
      <c r="I141" s="2">
        <v>-8762.2299999999814</v>
      </c>
    </row>
    <row r="142" spans="1:9" x14ac:dyDescent="0.25">
      <c r="A142" s="13" t="s">
        <v>218</v>
      </c>
      <c r="B142" s="18" t="s">
        <v>219</v>
      </c>
      <c r="C142" s="18"/>
      <c r="D142" s="18"/>
      <c r="E142" s="25">
        <f>VLOOKUP(A142,'[1]BALANCE DE COMPROBACION'!$A$6:$G$206,7,FALSE)</f>
        <v>0</v>
      </c>
      <c r="F142" s="41"/>
      <c r="G142" s="32"/>
      <c r="I142" s="2">
        <v>-2527122.7999999998</v>
      </c>
    </row>
    <row r="143" spans="1:9" x14ac:dyDescent="0.25">
      <c r="A143" s="5" t="s">
        <v>220</v>
      </c>
      <c r="B143" s="10" t="s">
        <v>221</v>
      </c>
      <c r="C143" s="10"/>
      <c r="D143" s="10"/>
      <c r="E143" s="41">
        <f>SUM(E144:E148)</f>
        <v>-1129957.4076588009</v>
      </c>
      <c r="F143" s="41"/>
      <c r="G143" s="32">
        <v>-62711.199999999953</v>
      </c>
      <c r="I143" s="2">
        <v>-2527122.7999999998</v>
      </c>
    </row>
    <row r="144" spans="1:9" x14ac:dyDescent="0.25">
      <c r="A144" s="13" t="s">
        <v>222</v>
      </c>
      <c r="B144" s="18" t="s">
        <v>223</v>
      </c>
      <c r="C144" s="18"/>
      <c r="D144" s="18"/>
      <c r="E144" s="25">
        <f>VLOOKUP(A144,'[1]BALANCE DE COMPROBACION'!$A$6:$G$206,7,FALSE)</f>
        <v>-122382.36042367601</v>
      </c>
      <c r="F144" s="41"/>
      <c r="G144" s="32">
        <v>-24594.209999999963</v>
      </c>
      <c r="I144" s="2">
        <v>0</v>
      </c>
    </row>
    <row r="145" spans="1:9" x14ac:dyDescent="0.25">
      <c r="A145" s="13" t="s">
        <v>224</v>
      </c>
      <c r="B145" s="20" t="s">
        <v>225</v>
      </c>
      <c r="C145" s="20"/>
      <c r="D145" s="20"/>
      <c r="E145" s="25">
        <f>VLOOKUP(A145,'[1]BALANCE DE COMPROBACION'!$A$6:$G$206,7,FALSE)</f>
        <v>-267376.68723512499</v>
      </c>
      <c r="F145" s="41"/>
      <c r="G145" s="32">
        <v>0</v>
      </c>
      <c r="I145" s="2">
        <v>-474646.57999999996</v>
      </c>
    </row>
    <row r="146" spans="1:9" x14ac:dyDescent="0.25">
      <c r="A146" s="13" t="s">
        <v>226</v>
      </c>
      <c r="B146" s="18" t="s">
        <v>227</v>
      </c>
      <c r="C146" s="18"/>
      <c r="D146" s="18"/>
      <c r="E146" s="25">
        <f>VLOOKUP(A146,'[1]BALANCE DE COMPROBACION'!$A$6:$G$206,7,FALSE)</f>
        <v>-739459.7</v>
      </c>
      <c r="F146" s="41"/>
      <c r="G146" s="32">
        <v>-6900</v>
      </c>
      <c r="I146" s="2">
        <v>-122164.85</v>
      </c>
    </row>
    <row r="147" spans="1:9" x14ac:dyDescent="0.25">
      <c r="A147" s="13" t="s">
        <v>228</v>
      </c>
      <c r="B147" s="14" t="s">
        <v>229</v>
      </c>
      <c r="C147" s="14"/>
      <c r="D147" s="14"/>
      <c r="E147" s="25">
        <f>VLOOKUP(A147,'[1]BALANCE DE COMPROBACION'!$A$6:$G$206,7,FALSE)</f>
        <v>-495</v>
      </c>
      <c r="F147" s="41"/>
      <c r="G147" s="32"/>
      <c r="I147" s="2">
        <v>-352015.01</v>
      </c>
    </row>
    <row r="148" spans="1:9" x14ac:dyDescent="0.25">
      <c r="A148" s="13" t="s">
        <v>230</v>
      </c>
      <c r="B148" s="14" t="s">
        <v>231</v>
      </c>
      <c r="C148" s="14"/>
      <c r="D148" s="14"/>
      <c r="E148" s="25">
        <f>VLOOKUP(A148,'[1]BALANCE DE COMPROBACION'!$A$6:$G$206,7,FALSE)</f>
        <v>-243.66</v>
      </c>
      <c r="F148" s="41"/>
      <c r="G148" s="32"/>
    </row>
    <row r="149" spans="1:9" x14ac:dyDescent="0.25">
      <c r="A149" s="5" t="s">
        <v>232</v>
      </c>
      <c r="B149" s="51" t="s">
        <v>233</v>
      </c>
      <c r="C149" s="12"/>
      <c r="D149" s="12"/>
      <c r="E149" s="52">
        <f>+E150</f>
        <v>0</v>
      </c>
      <c r="F149" s="41"/>
      <c r="G149" s="32"/>
    </row>
    <row r="150" spans="1:9" x14ac:dyDescent="0.25">
      <c r="A150" s="13" t="s">
        <v>234</v>
      </c>
      <c r="B150" s="14" t="s">
        <v>235</v>
      </c>
      <c r="C150" s="14"/>
      <c r="D150" s="14"/>
      <c r="E150" s="25">
        <f>VLOOKUP(A150,'[1]BALANCE DE COMPROBACION'!$A$6:$G$206,7,FALSE)</f>
        <v>0</v>
      </c>
      <c r="F150" s="41"/>
      <c r="G150" s="32"/>
    </row>
    <row r="151" spans="1:9" x14ac:dyDescent="0.25">
      <c r="A151" s="13"/>
      <c r="B151" s="14"/>
      <c r="C151" s="14"/>
      <c r="D151" s="14"/>
      <c r="E151" s="53"/>
      <c r="F151" s="41"/>
      <c r="G151" s="32"/>
    </row>
    <row r="152" spans="1:9" x14ac:dyDescent="0.25">
      <c r="A152" s="5" t="s">
        <v>236</v>
      </c>
      <c r="B152" s="10" t="s">
        <v>237</v>
      </c>
      <c r="C152" s="10"/>
      <c r="D152" s="10"/>
      <c r="E152" s="41">
        <f>SUM(E153:E154)</f>
        <v>-73256.763740688475</v>
      </c>
      <c r="F152" s="41"/>
      <c r="G152" s="32"/>
      <c r="I152" s="2">
        <v>-60</v>
      </c>
    </row>
    <row r="153" spans="1:9" x14ac:dyDescent="0.25">
      <c r="A153" s="13" t="s">
        <v>238</v>
      </c>
      <c r="B153" s="18" t="s">
        <v>239</v>
      </c>
      <c r="C153" s="18"/>
      <c r="D153" s="18"/>
      <c r="E153" s="25">
        <f>VLOOKUP(A153,'[1]BALANCE DE COMPROBACION'!$A$6:$G$206,7,FALSE)</f>
        <v>-590</v>
      </c>
      <c r="F153" s="41"/>
      <c r="G153" s="32"/>
      <c r="I153" s="2">
        <v>-406.72</v>
      </c>
    </row>
    <row r="154" spans="1:9" x14ac:dyDescent="0.25">
      <c r="A154" s="13" t="s">
        <v>240</v>
      </c>
      <c r="B154" s="14" t="s">
        <v>241</v>
      </c>
      <c r="C154" s="14"/>
      <c r="D154" s="14"/>
      <c r="E154" s="25">
        <f>VLOOKUP(A154,'[1]BALANCE DE COMPROBACION'!$A$6:$G$206,7,FALSE)</f>
        <v>-72666.763740688475</v>
      </c>
      <c r="F154" s="41"/>
      <c r="G154" s="32"/>
    </row>
    <row r="155" spans="1:9" s="55" customFormat="1" x14ac:dyDescent="0.25">
      <c r="A155" s="5" t="s">
        <v>242</v>
      </c>
      <c r="B155" s="12" t="s">
        <v>243</v>
      </c>
      <c r="C155" s="12"/>
      <c r="D155" s="12"/>
      <c r="E155" s="41">
        <f>+E158+E157+E156+E159</f>
        <v>-142400.04</v>
      </c>
      <c r="F155" s="41"/>
      <c r="G155" s="54"/>
      <c r="I155" s="56"/>
    </row>
    <row r="156" spans="1:9" s="55" customFormat="1" x14ac:dyDescent="0.25">
      <c r="A156" s="13" t="s">
        <v>244</v>
      </c>
      <c r="B156" s="14" t="s">
        <v>245</v>
      </c>
      <c r="C156" s="14"/>
      <c r="D156" s="14"/>
      <c r="E156" s="57">
        <f>VLOOKUP(A156,'[1]BALANCE DE COMPROBACION'!$A$6:$G$206,7,FALSE)</f>
        <v>-705.01</v>
      </c>
      <c r="F156" s="41"/>
      <c r="G156" s="54"/>
      <c r="I156" s="56"/>
    </row>
    <row r="157" spans="1:9" s="55" customFormat="1" x14ac:dyDescent="0.25">
      <c r="A157" s="13" t="s">
        <v>246</v>
      </c>
      <c r="B157" s="18" t="s">
        <v>247</v>
      </c>
      <c r="C157" s="18"/>
      <c r="D157" s="18"/>
      <c r="E157" s="57">
        <f>VLOOKUP(A157,'[1]BALANCE DE COMPROBACION'!$A$6:$G$206,7,FALSE)</f>
        <v>0</v>
      </c>
      <c r="F157" s="41"/>
      <c r="G157" s="54"/>
      <c r="I157" s="56"/>
    </row>
    <row r="158" spans="1:9" x14ac:dyDescent="0.25">
      <c r="A158" s="13" t="s">
        <v>248</v>
      </c>
      <c r="B158" s="14" t="s">
        <v>249</v>
      </c>
      <c r="C158" s="14"/>
      <c r="D158" s="14"/>
      <c r="E158" s="57">
        <f>VLOOKUP(A158,'[1]BALANCE DE COMPROBACION'!$A$6:$G$206,7,FALSE)</f>
        <v>-22726.03</v>
      </c>
      <c r="F158" s="41"/>
      <c r="G158" s="32"/>
    </row>
    <row r="159" spans="1:9" x14ac:dyDescent="0.25">
      <c r="A159" s="13" t="s">
        <v>250</v>
      </c>
      <c r="B159" s="14" t="s">
        <v>251</v>
      </c>
      <c r="C159" s="14"/>
      <c r="D159" s="14"/>
      <c r="E159" s="57">
        <f>VLOOKUP(A159,'[1]BALANCE DE COMPROBACION'!$A$6:$G$206,7,FALSE)</f>
        <v>-118969</v>
      </c>
      <c r="F159" s="41"/>
      <c r="G159" s="32"/>
    </row>
    <row r="160" spans="1:9" x14ac:dyDescent="0.25">
      <c r="A160" s="13"/>
      <c r="B160" s="14"/>
      <c r="C160" s="14"/>
      <c r="D160" s="14"/>
      <c r="E160" s="45"/>
      <c r="F160" s="41"/>
      <c r="G160" s="32"/>
    </row>
    <row r="161" spans="1:16384" customFormat="1" ht="27.75" customHeight="1" x14ac:dyDescent="0.25">
      <c r="A161" s="5" t="s">
        <v>252</v>
      </c>
      <c r="B161" s="26" t="s">
        <v>253</v>
      </c>
      <c r="C161" s="26"/>
      <c r="D161" s="26"/>
      <c r="E161" s="41">
        <f>SUM(E162:E164)</f>
        <v>-4090001.3699999996</v>
      </c>
      <c r="F161" s="41"/>
      <c r="G161" s="32"/>
      <c r="I161" s="58">
        <v>-2926061.1500000004</v>
      </c>
      <c r="J161" s="59"/>
      <c r="K161" s="59"/>
      <c r="L161" s="59"/>
      <c r="M161" s="58"/>
      <c r="N161" s="59"/>
      <c r="O161" s="59"/>
      <c r="P161" s="59"/>
      <c r="Q161" s="58"/>
      <c r="R161" s="59"/>
      <c r="S161" s="59"/>
      <c r="T161" s="59"/>
      <c r="U161" s="58"/>
      <c r="V161" s="59"/>
      <c r="W161" s="59"/>
      <c r="X161" s="59"/>
      <c r="Y161" s="58"/>
      <c r="Z161" s="59"/>
      <c r="AA161" s="59"/>
      <c r="AB161" s="59"/>
      <c r="AC161" s="58"/>
      <c r="AD161" s="59"/>
      <c r="AE161" s="59"/>
      <c r="AF161" s="59"/>
      <c r="AG161" s="58"/>
      <c r="AH161" s="59"/>
      <c r="AI161" s="59"/>
      <c r="AJ161" s="59"/>
      <c r="AK161" s="58"/>
      <c r="AL161" s="59"/>
      <c r="AM161" s="59"/>
      <c r="AN161" s="59"/>
      <c r="AO161" s="58"/>
      <c r="AP161" s="59"/>
      <c r="AQ161" s="59"/>
      <c r="AR161" s="59"/>
      <c r="AS161" s="58"/>
      <c r="AT161" s="59"/>
      <c r="AU161" s="59"/>
      <c r="AV161" s="59"/>
      <c r="AW161" s="58"/>
      <c r="AX161" s="59"/>
      <c r="AY161" s="59"/>
      <c r="AZ161" s="59"/>
      <c r="BA161" s="58"/>
      <c r="BB161" s="59"/>
      <c r="BC161" s="59"/>
      <c r="BD161" s="59"/>
      <c r="BE161" s="58"/>
      <c r="BF161" s="59"/>
      <c r="BG161" s="59"/>
      <c r="BH161" s="59"/>
      <c r="BI161" s="58"/>
      <c r="BJ161" s="59"/>
      <c r="BK161" s="59"/>
      <c r="BL161" s="59"/>
      <c r="BM161" s="58"/>
      <c r="BN161" s="59"/>
      <c r="BO161" s="59"/>
      <c r="BP161" s="59"/>
      <c r="BQ161" s="58"/>
      <c r="BR161" s="59"/>
      <c r="BS161" s="59"/>
      <c r="BT161" s="59"/>
      <c r="BU161" s="58"/>
      <c r="BV161" s="59"/>
      <c r="BW161" s="59"/>
      <c r="BX161" s="59"/>
      <c r="BY161" s="58"/>
      <c r="BZ161" s="59"/>
      <c r="CA161" s="59"/>
      <c r="CB161" s="59"/>
      <c r="CC161" s="58"/>
      <c r="CD161" s="59"/>
      <c r="CE161" s="59"/>
      <c r="CF161" s="59"/>
      <c r="CG161" s="58"/>
      <c r="CH161" s="59"/>
      <c r="CI161" s="59"/>
      <c r="CJ161" s="59"/>
      <c r="CK161" s="58"/>
      <c r="CL161" s="59"/>
      <c r="CM161" s="59"/>
      <c r="CN161" s="59"/>
      <c r="CO161" s="58"/>
      <c r="CP161" s="59"/>
      <c r="CQ161" s="59"/>
      <c r="CR161" s="59"/>
      <c r="CS161" s="58"/>
      <c r="CT161" s="59"/>
      <c r="CU161" s="59"/>
      <c r="CV161" s="59"/>
      <c r="CW161" s="58"/>
      <c r="CX161" s="59"/>
      <c r="CY161" s="59"/>
      <c r="CZ161" s="59"/>
      <c r="DA161" s="58"/>
      <c r="DB161" s="59"/>
      <c r="DC161" s="59"/>
      <c r="DD161" s="59"/>
      <c r="DE161" s="58"/>
      <c r="DF161" s="59"/>
      <c r="DG161" s="59"/>
      <c r="DH161" s="59"/>
      <c r="DI161" s="58"/>
      <c r="DJ161" s="59"/>
      <c r="DK161" s="59"/>
      <c r="DL161" s="59"/>
      <c r="DM161" s="58"/>
      <c r="DN161" s="59"/>
      <c r="DO161" s="59"/>
      <c r="DP161" s="59"/>
      <c r="DQ161" s="58"/>
      <c r="DR161" s="59"/>
      <c r="DS161" s="59"/>
      <c r="DT161" s="59"/>
      <c r="DU161" s="58"/>
      <c r="DV161" s="59"/>
      <c r="DW161" s="59"/>
      <c r="DX161" s="59"/>
      <c r="DY161" s="58"/>
      <c r="DZ161" s="59"/>
      <c r="EA161" s="59"/>
      <c r="EB161" s="59"/>
      <c r="EC161" s="58"/>
      <c r="ED161" s="59"/>
      <c r="EE161" s="59"/>
      <c r="EF161" s="59"/>
      <c r="EG161" s="58"/>
      <c r="EH161" s="59"/>
      <c r="EI161" s="59"/>
      <c r="EJ161" s="59"/>
      <c r="EK161" s="58"/>
      <c r="EL161" s="59"/>
      <c r="EM161" s="59"/>
      <c r="EN161" s="59"/>
      <c r="EO161" s="58"/>
      <c r="EP161" s="59"/>
      <c r="EQ161" s="59"/>
      <c r="ER161" s="59"/>
      <c r="ES161" s="58"/>
      <c r="ET161" s="59"/>
      <c r="EU161" s="59"/>
      <c r="EV161" s="59"/>
      <c r="EW161" s="58"/>
      <c r="EX161" s="59"/>
      <c r="EY161" s="59"/>
      <c r="EZ161" s="59"/>
      <c r="FA161" s="58"/>
      <c r="FB161" s="59"/>
      <c r="FC161" s="59"/>
      <c r="FD161" s="59"/>
      <c r="FE161" s="58"/>
      <c r="FF161" s="59"/>
      <c r="FG161" s="59"/>
      <c r="FH161" s="59"/>
      <c r="FI161" s="58"/>
      <c r="FJ161" s="59"/>
      <c r="FK161" s="59"/>
      <c r="FL161" s="59"/>
      <c r="FM161" s="58"/>
      <c r="FN161" s="59"/>
      <c r="FO161" s="59"/>
      <c r="FP161" s="59"/>
      <c r="FQ161" s="58"/>
      <c r="FR161" s="59"/>
      <c r="FS161" s="59"/>
      <c r="FT161" s="59"/>
      <c r="FU161" s="58"/>
      <c r="FV161" s="59"/>
      <c r="FW161" s="59"/>
      <c r="FX161" s="59"/>
      <c r="FY161" s="58"/>
      <c r="FZ161" s="59"/>
      <c r="GA161" s="59"/>
      <c r="GB161" s="59"/>
      <c r="GC161" s="58"/>
      <c r="GD161" s="59"/>
      <c r="GE161" s="59"/>
      <c r="GF161" s="59"/>
      <c r="GG161" s="58"/>
      <c r="GH161" s="59"/>
      <c r="GI161" s="59"/>
      <c r="GJ161" s="59"/>
      <c r="GK161" s="58"/>
      <c r="GL161" s="59"/>
      <c r="GM161" s="59"/>
      <c r="GN161" s="59"/>
      <c r="GO161" s="58"/>
      <c r="GP161" s="59"/>
      <c r="GQ161" s="59"/>
      <c r="GR161" s="59"/>
      <c r="GS161" s="58"/>
      <c r="GT161" s="59"/>
      <c r="GU161" s="59"/>
      <c r="GV161" s="59"/>
      <c r="GW161" s="58"/>
      <c r="GX161" s="59"/>
      <c r="GY161" s="59"/>
      <c r="GZ161" s="59"/>
      <c r="HA161" s="58"/>
      <c r="HB161" s="59"/>
      <c r="HC161" s="59"/>
      <c r="HD161" s="59"/>
      <c r="HE161" s="58"/>
      <c r="HF161" s="59"/>
      <c r="HG161" s="59"/>
      <c r="HH161" s="59"/>
      <c r="HI161" s="58"/>
      <c r="HJ161" s="59"/>
      <c r="HK161" s="59"/>
      <c r="HL161" s="59"/>
      <c r="HM161" s="58"/>
      <c r="HN161" s="59"/>
      <c r="HO161" s="59"/>
      <c r="HP161" s="59"/>
      <c r="HQ161" s="58"/>
      <c r="HR161" s="59"/>
      <c r="HS161" s="59"/>
      <c r="HT161" s="59"/>
      <c r="HU161" s="58"/>
      <c r="HV161" s="59"/>
      <c r="HW161" s="59"/>
      <c r="HX161" s="59"/>
      <c r="HY161" s="58"/>
      <c r="HZ161" s="59"/>
      <c r="IA161" s="59"/>
      <c r="IB161" s="59"/>
      <c r="IC161" s="58"/>
      <c r="ID161" s="59"/>
      <c r="IE161" s="59"/>
      <c r="IF161" s="59"/>
      <c r="IG161" s="58"/>
      <c r="IH161" s="59"/>
      <c r="II161" s="59"/>
      <c r="IJ161" s="59"/>
      <c r="IK161" s="58"/>
      <c r="IL161" s="59"/>
      <c r="IM161" s="59"/>
      <c r="IN161" s="59"/>
      <c r="IO161" s="58"/>
      <c r="IP161" s="59"/>
      <c r="IQ161" s="59"/>
      <c r="IR161" s="59"/>
      <c r="IS161" s="58"/>
      <c r="IT161" s="59"/>
      <c r="IU161" s="59"/>
      <c r="IV161" s="59"/>
      <c r="IW161" s="58"/>
      <c r="IX161" s="59"/>
      <c r="IY161" s="59"/>
      <c r="IZ161" s="59"/>
      <c r="JA161" s="58"/>
      <c r="JB161" s="59"/>
      <c r="JC161" s="59"/>
      <c r="JD161" s="59"/>
      <c r="JE161" s="58"/>
      <c r="JF161" s="59"/>
      <c r="JG161" s="59"/>
      <c r="JH161" s="59"/>
      <c r="JI161" s="58"/>
      <c r="JJ161" s="59"/>
      <c r="JK161" s="59"/>
      <c r="JL161" s="59"/>
      <c r="JM161" s="58"/>
      <c r="JN161" s="59"/>
      <c r="JO161" s="59"/>
      <c r="JP161" s="59"/>
      <c r="JQ161" s="58"/>
      <c r="JR161" s="59"/>
      <c r="JS161" s="59"/>
      <c r="JT161" s="59"/>
      <c r="JU161" s="58"/>
      <c r="JV161" s="59"/>
      <c r="JW161" s="59"/>
      <c r="JX161" s="59"/>
      <c r="JY161" s="58"/>
      <c r="JZ161" s="59"/>
      <c r="KA161" s="59"/>
      <c r="KB161" s="59"/>
      <c r="KC161" s="58"/>
      <c r="KD161" s="59"/>
      <c r="KE161" s="59"/>
      <c r="KF161" s="59"/>
      <c r="KG161" s="58"/>
      <c r="KH161" s="59"/>
      <c r="KI161" s="59"/>
      <c r="KJ161" s="59"/>
      <c r="KK161" s="58"/>
      <c r="KL161" s="59"/>
      <c r="KM161" s="59"/>
      <c r="KN161" s="59"/>
      <c r="KO161" s="58"/>
      <c r="KP161" s="59"/>
      <c r="KQ161" s="59"/>
      <c r="KR161" s="59"/>
      <c r="KS161" s="58"/>
      <c r="KT161" s="59"/>
      <c r="KU161" s="59"/>
      <c r="KV161" s="59"/>
      <c r="KW161" s="58"/>
      <c r="KX161" s="59"/>
      <c r="KY161" s="59"/>
      <c r="KZ161" s="59"/>
      <c r="LA161" s="58"/>
      <c r="LB161" s="59"/>
      <c r="LC161" s="59"/>
      <c r="LD161" s="59"/>
      <c r="LE161" s="58"/>
      <c r="LF161" s="59"/>
      <c r="LG161" s="59"/>
      <c r="LH161" s="59"/>
      <c r="LI161" s="58"/>
      <c r="LJ161" s="59"/>
      <c r="LK161" s="59"/>
      <c r="LL161" s="59"/>
      <c r="LM161" s="58"/>
      <c r="LN161" s="59"/>
      <c r="LO161" s="59"/>
      <c r="LP161" s="59"/>
      <c r="LQ161" s="58"/>
      <c r="LR161" s="59"/>
      <c r="LS161" s="59"/>
      <c r="LT161" s="59"/>
      <c r="LU161" s="58"/>
      <c r="LV161" s="59"/>
      <c r="LW161" s="59"/>
      <c r="LX161" s="59"/>
      <c r="LY161" s="58"/>
      <c r="LZ161" s="59"/>
      <c r="MA161" s="59"/>
      <c r="MB161" s="59"/>
      <c r="MC161" s="58"/>
      <c r="MD161" s="59"/>
      <c r="ME161" s="59"/>
      <c r="MF161" s="59"/>
      <c r="MG161" s="58"/>
      <c r="MH161" s="59"/>
      <c r="MI161" s="59"/>
      <c r="MJ161" s="59"/>
      <c r="MK161" s="58"/>
      <c r="ML161" s="59"/>
      <c r="MM161" s="59"/>
      <c r="MN161" s="59"/>
      <c r="MO161" s="58"/>
      <c r="MP161" s="59"/>
      <c r="MQ161" s="59"/>
      <c r="MR161" s="59"/>
      <c r="MS161" s="58"/>
      <c r="MT161" s="59"/>
      <c r="MU161" s="59"/>
      <c r="MV161" s="59"/>
      <c r="MW161" s="58"/>
      <c r="MX161" s="59"/>
      <c r="MY161" s="59"/>
      <c r="MZ161" s="59"/>
      <c r="NA161" s="58"/>
      <c r="NB161" s="59"/>
      <c r="NC161" s="59"/>
      <c r="ND161" s="59"/>
      <c r="NE161" s="58"/>
      <c r="NF161" s="59"/>
      <c r="NG161" s="59"/>
      <c r="NH161" s="59"/>
      <c r="NI161" s="58"/>
      <c r="NJ161" s="59"/>
      <c r="NK161" s="59"/>
      <c r="NL161" s="59"/>
      <c r="NM161" s="58"/>
      <c r="NN161" s="59"/>
      <c r="NO161" s="59"/>
      <c r="NP161" s="59"/>
      <c r="NQ161" s="58"/>
      <c r="NR161" s="59"/>
      <c r="NS161" s="59"/>
      <c r="NT161" s="59"/>
      <c r="NU161" s="58"/>
      <c r="NV161" s="59"/>
      <c r="NW161" s="59"/>
      <c r="NX161" s="59"/>
      <c r="NY161" s="58"/>
      <c r="NZ161" s="59"/>
      <c r="OA161" s="59"/>
      <c r="OB161" s="59"/>
      <c r="OC161" s="58"/>
      <c r="OD161" s="59"/>
      <c r="OE161" s="59"/>
      <c r="OF161" s="59"/>
      <c r="OG161" s="58"/>
      <c r="OH161" s="59"/>
      <c r="OI161" s="59"/>
      <c r="OJ161" s="59"/>
      <c r="OK161" s="58"/>
      <c r="OL161" s="59"/>
      <c r="OM161" s="59"/>
      <c r="ON161" s="59"/>
      <c r="OO161" s="58"/>
      <c r="OP161" s="59"/>
      <c r="OQ161" s="59"/>
      <c r="OR161" s="59"/>
      <c r="OS161" s="58"/>
      <c r="OT161" s="59"/>
      <c r="OU161" s="59"/>
      <c r="OV161" s="59"/>
      <c r="OW161" s="58"/>
      <c r="OX161" s="59"/>
      <c r="OY161" s="59"/>
      <c r="OZ161" s="59"/>
      <c r="PA161" s="58"/>
      <c r="PB161" s="59"/>
      <c r="PC161" s="59"/>
      <c r="PD161" s="59"/>
      <c r="PE161" s="58"/>
      <c r="PF161" s="59"/>
      <c r="PG161" s="59"/>
      <c r="PH161" s="59"/>
      <c r="PI161" s="58"/>
      <c r="PJ161" s="59"/>
      <c r="PK161" s="59"/>
      <c r="PL161" s="59"/>
      <c r="PM161" s="58"/>
      <c r="PN161" s="59"/>
      <c r="PO161" s="59"/>
      <c r="PP161" s="59"/>
      <c r="PQ161" s="58"/>
      <c r="PR161" s="59"/>
      <c r="PS161" s="59"/>
      <c r="PT161" s="59"/>
      <c r="PU161" s="58"/>
      <c r="PV161" s="59"/>
      <c r="PW161" s="59"/>
      <c r="PX161" s="59"/>
      <c r="PY161" s="58"/>
      <c r="PZ161" s="59"/>
      <c r="QA161" s="59"/>
      <c r="QB161" s="59"/>
      <c r="QC161" s="58"/>
      <c r="QD161" s="59"/>
      <c r="QE161" s="59"/>
      <c r="QF161" s="59"/>
      <c r="QG161" s="58"/>
      <c r="QH161" s="59"/>
      <c r="QI161" s="59"/>
      <c r="QJ161" s="59"/>
      <c r="QK161" s="58"/>
      <c r="QL161" s="59"/>
      <c r="QM161" s="59"/>
      <c r="QN161" s="59"/>
      <c r="QO161" s="58"/>
      <c r="QP161" s="59"/>
      <c r="QQ161" s="59"/>
      <c r="QR161" s="59"/>
      <c r="QS161" s="58"/>
      <c r="QT161" s="59"/>
      <c r="QU161" s="59"/>
      <c r="QV161" s="59"/>
      <c r="QW161" s="58"/>
      <c r="QX161" s="59"/>
      <c r="QY161" s="59"/>
      <c r="QZ161" s="59"/>
      <c r="RA161" s="58"/>
      <c r="RB161" s="59"/>
      <c r="RC161" s="59"/>
      <c r="RD161" s="59"/>
      <c r="RE161" s="58"/>
      <c r="RF161" s="59"/>
      <c r="RG161" s="59"/>
      <c r="RH161" s="59"/>
      <c r="RI161" s="58"/>
      <c r="RJ161" s="59"/>
      <c r="RK161" s="59"/>
      <c r="RL161" s="59"/>
      <c r="RM161" s="58"/>
      <c r="RN161" s="59"/>
      <c r="RO161" s="59"/>
      <c r="RP161" s="59"/>
      <c r="RQ161" s="58"/>
      <c r="RR161" s="59"/>
      <c r="RS161" s="59"/>
      <c r="RT161" s="59"/>
      <c r="RU161" s="58"/>
      <c r="RV161" s="59"/>
      <c r="RW161" s="59"/>
      <c r="RX161" s="59"/>
      <c r="RY161" s="58"/>
      <c r="RZ161" s="59"/>
      <c r="SA161" s="59"/>
      <c r="SB161" s="59"/>
      <c r="SC161" s="58"/>
      <c r="SD161" s="59"/>
      <c r="SE161" s="59"/>
      <c r="SF161" s="59"/>
      <c r="SG161" s="58"/>
      <c r="SH161" s="59"/>
      <c r="SI161" s="59"/>
      <c r="SJ161" s="59"/>
      <c r="SK161" s="58"/>
      <c r="SL161" s="59"/>
      <c r="SM161" s="59"/>
      <c r="SN161" s="59"/>
      <c r="SO161" s="58"/>
      <c r="SP161" s="59"/>
      <c r="SQ161" s="59"/>
      <c r="SR161" s="59"/>
      <c r="SS161" s="58"/>
      <c r="ST161" s="59"/>
      <c r="SU161" s="59"/>
      <c r="SV161" s="59"/>
      <c r="SW161" s="58"/>
      <c r="SX161" s="59"/>
      <c r="SY161" s="59"/>
      <c r="SZ161" s="59"/>
      <c r="TA161" s="58"/>
      <c r="TB161" s="59"/>
      <c r="TC161" s="59"/>
      <c r="TD161" s="59"/>
      <c r="TE161" s="58"/>
      <c r="TF161" s="59"/>
      <c r="TG161" s="59"/>
      <c r="TH161" s="59"/>
      <c r="TI161" s="58"/>
      <c r="TJ161" s="59"/>
      <c r="TK161" s="59"/>
      <c r="TL161" s="59"/>
      <c r="TM161" s="58"/>
      <c r="TN161" s="59"/>
      <c r="TO161" s="59"/>
      <c r="TP161" s="59"/>
      <c r="TQ161" s="58"/>
      <c r="TR161" s="59"/>
      <c r="TS161" s="59"/>
      <c r="TT161" s="59"/>
      <c r="TU161" s="58"/>
      <c r="TV161" s="59"/>
      <c r="TW161" s="59"/>
      <c r="TX161" s="59"/>
      <c r="TY161" s="58"/>
      <c r="TZ161" s="59"/>
      <c r="UA161" s="59"/>
      <c r="UB161" s="59"/>
      <c r="UC161" s="58"/>
      <c r="UD161" s="59"/>
      <c r="UE161" s="59"/>
      <c r="UF161" s="59"/>
      <c r="UG161" s="58"/>
      <c r="UH161" s="59"/>
      <c r="UI161" s="59"/>
      <c r="UJ161" s="59"/>
      <c r="UK161" s="58"/>
      <c r="UL161" s="59"/>
      <c r="UM161" s="59"/>
      <c r="UN161" s="59"/>
      <c r="UO161" s="58"/>
      <c r="UP161" s="59"/>
      <c r="UQ161" s="59"/>
      <c r="UR161" s="59"/>
      <c r="US161" s="58"/>
      <c r="UT161" s="59"/>
      <c r="UU161" s="59"/>
      <c r="UV161" s="59"/>
      <c r="UW161" s="58"/>
      <c r="UX161" s="59"/>
      <c r="UY161" s="59"/>
      <c r="UZ161" s="59"/>
      <c r="VA161" s="58"/>
      <c r="VB161" s="59"/>
      <c r="VC161" s="59"/>
      <c r="VD161" s="59"/>
      <c r="VE161" s="58"/>
      <c r="VF161" s="59"/>
      <c r="VG161" s="59"/>
      <c r="VH161" s="59"/>
      <c r="VI161" s="58"/>
      <c r="VJ161" s="59"/>
      <c r="VK161" s="59"/>
      <c r="VL161" s="59"/>
      <c r="VM161" s="58"/>
      <c r="VN161" s="59"/>
      <c r="VO161" s="59"/>
      <c r="VP161" s="59"/>
      <c r="VQ161" s="58"/>
      <c r="VR161" s="59"/>
      <c r="VS161" s="59"/>
      <c r="VT161" s="59"/>
      <c r="VU161" s="58"/>
      <c r="VV161" s="59"/>
      <c r="VW161" s="59"/>
      <c r="VX161" s="59"/>
      <c r="VY161" s="58"/>
      <c r="VZ161" s="59"/>
      <c r="WA161" s="59"/>
      <c r="WB161" s="59"/>
      <c r="WC161" s="58"/>
      <c r="WD161" s="59"/>
      <c r="WE161" s="59"/>
      <c r="WF161" s="59"/>
      <c r="WG161" s="58"/>
      <c r="WH161" s="59"/>
      <c r="WI161" s="59"/>
      <c r="WJ161" s="59"/>
      <c r="WK161" s="58"/>
      <c r="WL161" s="59"/>
      <c r="WM161" s="59"/>
      <c r="WN161" s="59"/>
      <c r="WO161" s="58"/>
      <c r="WP161" s="59"/>
      <c r="WQ161" s="59"/>
      <c r="WR161" s="59"/>
      <c r="WS161" s="58"/>
      <c r="WT161" s="59"/>
      <c r="WU161" s="59"/>
      <c r="WV161" s="59"/>
      <c r="WW161" s="58"/>
      <c r="WX161" s="59"/>
      <c r="WY161" s="59"/>
      <c r="WZ161" s="59"/>
      <c r="XA161" s="58"/>
      <c r="XB161" s="59"/>
      <c r="XC161" s="59"/>
      <c r="XD161" s="59"/>
      <c r="XE161" s="58"/>
      <c r="XF161" s="59"/>
      <c r="XG161" s="59"/>
      <c r="XH161" s="59"/>
      <c r="XI161" s="58"/>
      <c r="XJ161" s="59"/>
      <c r="XK161" s="59"/>
      <c r="XL161" s="59"/>
      <c r="XM161" s="58"/>
      <c r="XN161" s="59"/>
      <c r="XO161" s="59"/>
      <c r="XP161" s="59"/>
      <c r="XQ161" s="58"/>
      <c r="XR161" s="59"/>
      <c r="XS161" s="59"/>
      <c r="XT161" s="59"/>
      <c r="XU161" s="58"/>
      <c r="XV161" s="59"/>
      <c r="XW161" s="59"/>
      <c r="XX161" s="59"/>
      <c r="XY161" s="58"/>
      <c r="XZ161" s="59"/>
      <c r="YA161" s="59"/>
      <c r="YB161" s="59"/>
      <c r="YC161" s="58"/>
      <c r="YD161" s="59"/>
      <c r="YE161" s="59"/>
      <c r="YF161" s="59"/>
      <c r="YG161" s="58"/>
      <c r="YH161" s="59"/>
      <c r="YI161" s="59"/>
      <c r="YJ161" s="59"/>
      <c r="YK161" s="58"/>
      <c r="YL161" s="59"/>
      <c r="YM161" s="59"/>
      <c r="YN161" s="59"/>
      <c r="YO161" s="58"/>
      <c r="YP161" s="59"/>
      <c r="YQ161" s="59"/>
      <c r="YR161" s="59"/>
      <c r="YS161" s="58"/>
      <c r="YT161" s="59"/>
      <c r="YU161" s="59"/>
      <c r="YV161" s="59"/>
      <c r="YW161" s="58"/>
      <c r="YX161" s="59"/>
      <c r="YY161" s="59"/>
      <c r="YZ161" s="59"/>
      <c r="ZA161" s="58"/>
      <c r="ZB161" s="59"/>
      <c r="ZC161" s="59"/>
      <c r="ZD161" s="59"/>
      <c r="ZE161" s="58"/>
      <c r="ZF161" s="59"/>
      <c r="ZG161" s="59"/>
      <c r="ZH161" s="59"/>
      <c r="ZI161" s="58"/>
      <c r="ZJ161" s="59"/>
      <c r="ZK161" s="59"/>
      <c r="ZL161" s="59"/>
      <c r="ZM161" s="58"/>
      <c r="ZN161" s="59"/>
      <c r="ZO161" s="59"/>
      <c r="ZP161" s="59"/>
      <c r="ZQ161" s="58"/>
      <c r="ZR161" s="59"/>
      <c r="ZS161" s="59"/>
      <c r="ZT161" s="59"/>
      <c r="ZU161" s="58"/>
      <c r="ZV161" s="59"/>
      <c r="ZW161" s="59"/>
      <c r="ZX161" s="59"/>
      <c r="ZY161" s="58"/>
      <c r="ZZ161" s="59"/>
      <c r="AAA161" s="59"/>
      <c r="AAB161" s="59"/>
      <c r="AAC161" s="58"/>
      <c r="AAD161" s="59"/>
      <c r="AAE161" s="59"/>
      <c r="AAF161" s="59"/>
      <c r="AAG161" s="58"/>
      <c r="AAH161" s="59"/>
      <c r="AAI161" s="59"/>
      <c r="AAJ161" s="59"/>
      <c r="AAK161" s="58"/>
      <c r="AAL161" s="59"/>
      <c r="AAM161" s="59"/>
      <c r="AAN161" s="59"/>
      <c r="AAO161" s="58"/>
      <c r="AAP161" s="59"/>
      <c r="AAQ161" s="59"/>
      <c r="AAR161" s="59"/>
      <c r="AAS161" s="58"/>
      <c r="AAT161" s="59"/>
      <c r="AAU161" s="59"/>
      <c r="AAV161" s="59"/>
      <c r="AAW161" s="58"/>
      <c r="AAX161" s="59"/>
      <c r="AAY161" s="59"/>
      <c r="AAZ161" s="59"/>
      <c r="ABA161" s="58"/>
      <c r="ABB161" s="59"/>
      <c r="ABC161" s="59"/>
      <c r="ABD161" s="59"/>
      <c r="ABE161" s="58"/>
      <c r="ABF161" s="59"/>
      <c r="ABG161" s="59"/>
      <c r="ABH161" s="59"/>
      <c r="ABI161" s="58"/>
      <c r="ABJ161" s="59"/>
      <c r="ABK161" s="59"/>
      <c r="ABL161" s="59"/>
      <c r="ABM161" s="58"/>
      <c r="ABN161" s="59"/>
      <c r="ABO161" s="59"/>
      <c r="ABP161" s="59"/>
      <c r="ABQ161" s="58"/>
      <c r="ABR161" s="59"/>
      <c r="ABS161" s="59"/>
      <c r="ABT161" s="59"/>
      <c r="ABU161" s="58"/>
      <c r="ABV161" s="59"/>
      <c r="ABW161" s="59"/>
      <c r="ABX161" s="59"/>
      <c r="ABY161" s="58"/>
      <c r="ABZ161" s="59"/>
      <c r="ACA161" s="59"/>
      <c r="ACB161" s="59"/>
      <c r="ACC161" s="58"/>
      <c r="ACD161" s="59"/>
      <c r="ACE161" s="59"/>
      <c r="ACF161" s="59"/>
      <c r="ACG161" s="58"/>
      <c r="ACH161" s="59"/>
      <c r="ACI161" s="59"/>
      <c r="ACJ161" s="59"/>
      <c r="ACK161" s="58"/>
      <c r="ACL161" s="59"/>
      <c r="ACM161" s="59"/>
      <c r="ACN161" s="59"/>
      <c r="ACO161" s="58"/>
      <c r="ACP161" s="59"/>
      <c r="ACQ161" s="59"/>
      <c r="ACR161" s="59"/>
      <c r="ACS161" s="58"/>
      <c r="ACT161" s="59"/>
      <c r="ACU161" s="59"/>
      <c r="ACV161" s="59"/>
      <c r="ACW161" s="58"/>
      <c r="ACX161" s="59"/>
      <c r="ACY161" s="59"/>
      <c r="ACZ161" s="59"/>
      <c r="ADA161" s="58"/>
      <c r="ADB161" s="59"/>
      <c r="ADC161" s="59"/>
      <c r="ADD161" s="59"/>
      <c r="ADE161" s="58"/>
      <c r="ADF161" s="59"/>
      <c r="ADG161" s="59"/>
      <c r="ADH161" s="59"/>
      <c r="ADI161" s="58"/>
      <c r="ADJ161" s="59"/>
      <c r="ADK161" s="59"/>
      <c r="ADL161" s="59"/>
      <c r="ADM161" s="58"/>
      <c r="ADN161" s="59"/>
      <c r="ADO161" s="59"/>
      <c r="ADP161" s="59"/>
      <c r="ADQ161" s="58"/>
      <c r="ADR161" s="59"/>
      <c r="ADS161" s="59"/>
      <c r="ADT161" s="59"/>
      <c r="ADU161" s="58"/>
      <c r="ADV161" s="59"/>
      <c r="ADW161" s="59"/>
      <c r="ADX161" s="59"/>
      <c r="ADY161" s="58"/>
      <c r="ADZ161" s="59"/>
      <c r="AEA161" s="59"/>
      <c r="AEB161" s="59"/>
      <c r="AEC161" s="58"/>
      <c r="AED161" s="59"/>
      <c r="AEE161" s="59"/>
      <c r="AEF161" s="59"/>
      <c r="AEG161" s="58"/>
      <c r="AEH161" s="59"/>
      <c r="AEI161" s="59"/>
      <c r="AEJ161" s="59"/>
      <c r="AEK161" s="58"/>
      <c r="AEL161" s="59"/>
      <c r="AEM161" s="59"/>
      <c r="AEN161" s="59"/>
      <c r="AEO161" s="58"/>
      <c r="AEP161" s="59"/>
      <c r="AEQ161" s="59"/>
      <c r="AER161" s="59"/>
      <c r="AES161" s="58"/>
      <c r="AET161" s="59"/>
      <c r="AEU161" s="59"/>
      <c r="AEV161" s="59"/>
      <c r="AEW161" s="58"/>
      <c r="AEX161" s="59"/>
      <c r="AEY161" s="59"/>
      <c r="AEZ161" s="59"/>
      <c r="AFA161" s="58"/>
      <c r="AFB161" s="59"/>
      <c r="AFC161" s="59"/>
      <c r="AFD161" s="59"/>
      <c r="AFE161" s="58"/>
      <c r="AFF161" s="59"/>
      <c r="AFG161" s="59"/>
      <c r="AFH161" s="59"/>
      <c r="AFI161" s="58"/>
      <c r="AFJ161" s="59"/>
      <c r="AFK161" s="59"/>
      <c r="AFL161" s="59"/>
      <c r="AFM161" s="58"/>
      <c r="AFN161" s="59"/>
      <c r="AFO161" s="59"/>
      <c r="AFP161" s="59"/>
      <c r="AFQ161" s="58"/>
      <c r="AFR161" s="59"/>
      <c r="AFS161" s="59"/>
      <c r="AFT161" s="59"/>
      <c r="AFU161" s="58"/>
      <c r="AFV161" s="59"/>
      <c r="AFW161" s="59"/>
      <c r="AFX161" s="59"/>
      <c r="AFY161" s="58"/>
      <c r="AFZ161" s="59"/>
      <c r="AGA161" s="59"/>
      <c r="AGB161" s="59"/>
      <c r="AGC161" s="58"/>
      <c r="AGD161" s="59"/>
      <c r="AGE161" s="59"/>
      <c r="AGF161" s="59"/>
      <c r="AGG161" s="58"/>
      <c r="AGH161" s="59"/>
      <c r="AGI161" s="59"/>
      <c r="AGJ161" s="59"/>
      <c r="AGK161" s="58"/>
      <c r="AGL161" s="59"/>
      <c r="AGM161" s="59"/>
      <c r="AGN161" s="59"/>
      <c r="AGO161" s="58"/>
      <c r="AGP161" s="59"/>
      <c r="AGQ161" s="59"/>
      <c r="AGR161" s="59"/>
      <c r="AGS161" s="58"/>
      <c r="AGT161" s="59"/>
      <c r="AGU161" s="59"/>
      <c r="AGV161" s="59"/>
      <c r="AGW161" s="58"/>
      <c r="AGX161" s="59"/>
      <c r="AGY161" s="59"/>
      <c r="AGZ161" s="59"/>
      <c r="AHA161" s="58"/>
      <c r="AHB161" s="59"/>
      <c r="AHC161" s="59"/>
      <c r="AHD161" s="59"/>
      <c r="AHE161" s="58"/>
      <c r="AHF161" s="59"/>
      <c r="AHG161" s="59"/>
      <c r="AHH161" s="59"/>
      <c r="AHI161" s="58"/>
      <c r="AHJ161" s="59"/>
      <c r="AHK161" s="59"/>
      <c r="AHL161" s="59"/>
      <c r="AHM161" s="58"/>
      <c r="AHN161" s="59"/>
      <c r="AHO161" s="59"/>
      <c r="AHP161" s="59"/>
      <c r="AHQ161" s="58"/>
      <c r="AHR161" s="59"/>
      <c r="AHS161" s="59"/>
      <c r="AHT161" s="59"/>
      <c r="AHU161" s="58"/>
      <c r="AHV161" s="59"/>
      <c r="AHW161" s="59"/>
      <c r="AHX161" s="59"/>
      <c r="AHY161" s="58"/>
      <c r="AHZ161" s="59"/>
      <c r="AIA161" s="59"/>
      <c r="AIB161" s="59"/>
      <c r="AIC161" s="58"/>
      <c r="AID161" s="59"/>
      <c r="AIE161" s="59"/>
      <c r="AIF161" s="59"/>
      <c r="AIG161" s="58"/>
      <c r="AIH161" s="59"/>
      <c r="AII161" s="59"/>
      <c r="AIJ161" s="59"/>
      <c r="AIK161" s="58"/>
      <c r="AIL161" s="59"/>
      <c r="AIM161" s="59"/>
      <c r="AIN161" s="59"/>
      <c r="AIO161" s="58"/>
      <c r="AIP161" s="59"/>
      <c r="AIQ161" s="59"/>
      <c r="AIR161" s="59"/>
      <c r="AIS161" s="58"/>
      <c r="AIT161" s="59"/>
      <c r="AIU161" s="59"/>
      <c r="AIV161" s="59"/>
      <c r="AIW161" s="58"/>
      <c r="AIX161" s="59"/>
      <c r="AIY161" s="59"/>
      <c r="AIZ161" s="59"/>
      <c r="AJA161" s="58"/>
      <c r="AJB161" s="59"/>
      <c r="AJC161" s="59"/>
      <c r="AJD161" s="59"/>
      <c r="AJE161" s="58"/>
      <c r="AJF161" s="59"/>
      <c r="AJG161" s="59"/>
      <c r="AJH161" s="59"/>
      <c r="AJI161" s="58"/>
      <c r="AJJ161" s="59"/>
      <c r="AJK161" s="59"/>
      <c r="AJL161" s="59"/>
      <c r="AJM161" s="58"/>
      <c r="AJN161" s="59"/>
      <c r="AJO161" s="59"/>
      <c r="AJP161" s="59"/>
      <c r="AJQ161" s="58"/>
      <c r="AJR161" s="59"/>
      <c r="AJS161" s="59"/>
      <c r="AJT161" s="59"/>
      <c r="AJU161" s="58"/>
      <c r="AJV161" s="59"/>
      <c r="AJW161" s="59"/>
      <c r="AJX161" s="59"/>
      <c r="AJY161" s="58"/>
      <c r="AJZ161" s="59"/>
      <c r="AKA161" s="59"/>
      <c r="AKB161" s="59"/>
      <c r="AKC161" s="58"/>
      <c r="AKD161" s="59"/>
      <c r="AKE161" s="59"/>
      <c r="AKF161" s="59"/>
      <c r="AKG161" s="58"/>
      <c r="AKH161" s="59"/>
      <c r="AKI161" s="59"/>
      <c r="AKJ161" s="59"/>
      <c r="AKK161" s="58"/>
      <c r="AKL161" s="59"/>
      <c r="AKM161" s="59"/>
      <c r="AKN161" s="59"/>
      <c r="AKO161" s="58"/>
      <c r="AKP161" s="59"/>
      <c r="AKQ161" s="59"/>
      <c r="AKR161" s="59"/>
      <c r="AKS161" s="58"/>
      <c r="AKT161" s="59"/>
      <c r="AKU161" s="59"/>
      <c r="AKV161" s="59"/>
      <c r="AKW161" s="58"/>
      <c r="AKX161" s="59"/>
      <c r="AKY161" s="59"/>
      <c r="AKZ161" s="59"/>
      <c r="ALA161" s="58"/>
      <c r="ALB161" s="59"/>
      <c r="ALC161" s="59"/>
      <c r="ALD161" s="59"/>
      <c r="ALE161" s="58"/>
      <c r="ALF161" s="59"/>
      <c r="ALG161" s="59"/>
      <c r="ALH161" s="59"/>
      <c r="ALI161" s="58"/>
      <c r="ALJ161" s="59"/>
      <c r="ALK161" s="59"/>
      <c r="ALL161" s="59"/>
      <c r="ALM161" s="58"/>
      <c r="ALN161" s="59"/>
      <c r="ALO161" s="59"/>
      <c r="ALP161" s="59"/>
      <c r="ALQ161" s="58"/>
      <c r="ALR161" s="59"/>
      <c r="ALS161" s="59"/>
      <c r="ALT161" s="59"/>
      <c r="ALU161" s="58"/>
      <c r="ALV161" s="59"/>
      <c r="ALW161" s="59"/>
      <c r="ALX161" s="59"/>
      <c r="ALY161" s="58"/>
      <c r="ALZ161" s="59"/>
      <c r="AMA161" s="59"/>
      <c r="AMB161" s="59"/>
      <c r="AMC161" s="58"/>
      <c r="AMD161" s="59"/>
      <c r="AME161" s="59"/>
      <c r="AMF161" s="59"/>
      <c r="AMG161" s="58"/>
      <c r="AMH161" s="59"/>
      <c r="AMI161" s="59"/>
      <c r="AMJ161" s="59"/>
      <c r="AMK161" s="58"/>
      <c r="AML161" s="59"/>
      <c r="AMM161" s="59"/>
      <c r="AMN161" s="59"/>
      <c r="AMO161" s="58"/>
      <c r="AMP161" s="59"/>
      <c r="AMQ161" s="59"/>
      <c r="AMR161" s="59"/>
      <c r="AMS161" s="58"/>
      <c r="AMT161" s="59"/>
      <c r="AMU161" s="59"/>
      <c r="AMV161" s="59"/>
      <c r="AMW161" s="58"/>
      <c r="AMX161" s="59"/>
      <c r="AMY161" s="59"/>
      <c r="AMZ161" s="59"/>
      <c r="ANA161" s="58"/>
      <c r="ANB161" s="59"/>
      <c r="ANC161" s="59"/>
      <c r="AND161" s="59"/>
      <c r="ANE161" s="58"/>
      <c r="ANF161" s="59"/>
      <c r="ANG161" s="59"/>
      <c r="ANH161" s="59"/>
      <c r="ANI161" s="58"/>
      <c r="ANJ161" s="59"/>
      <c r="ANK161" s="59"/>
      <c r="ANL161" s="59"/>
      <c r="ANM161" s="58"/>
      <c r="ANN161" s="59"/>
      <c r="ANO161" s="59"/>
      <c r="ANP161" s="59"/>
      <c r="ANQ161" s="58"/>
      <c r="ANR161" s="59"/>
      <c r="ANS161" s="59"/>
      <c r="ANT161" s="59"/>
      <c r="ANU161" s="58"/>
      <c r="ANV161" s="59"/>
      <c r="ANW161" s="59"/>
      <c r="ANX161" s="59"/>
      <c r="ANY161" s="58"/>
      <c r="ANZ161" s="59"/>
      <c r="AOA161" s="59"/>
      <c r="AOB161" s="59"/>
      <c r="AOC161" s="58"/>
      <c r="AOD161" s="59"/>
      <c r="AOE161" s="59"/>
      <c r="AOF161" s="59"/>
      <c r="AOG161" s="58"/>
      <c r="AOH161" s="59"/>
      <c r="AOI161" s="59"/>
      <c r="AOJ161" s="59"/>
      <c r="AOK161" s="58"/>
      <c r="AOL161" s="59"/>
      <c r="AOM161" s="59"/>
      <c r="AON161" s="59"/>
      <c r="AOO161" s="58"/>
      <c r="AOP161" s="59"/>
      <c r="AOQ161" s="59"/>
      <c r="AOR161" s="59"/>
      <c r="AOS161" s="58"/>
      <c r="AOT161" s="59"/>
      <c r="AOU161" s="59"/>
      <c r="AOV161" s="59"/>
      <c r="AOW161" s="58"/>
      <c r="AOX161" s="59"/>
      <c r="AOY161" s="59"/>
      <c r="AOZ161" s="59"/>
      <c r="APA161" s="58"/>
      <c r="APB161" s="59"/>
      <c r="APC161" s="59"/>
      <c r="APD161" s="59"/>
      <c r="APE161" s="58"/>
      <c r="APF161" s="59"/>
      <c r="APG161" s="59"/>
      <c r="APH161" s="59"/>
      <c r="API161" s="58"/>
      <c r="APJ161" s="59"/>
      <c r="APK161" s="59"/>
      <c r="APL161" s="59"/>
      <c r="APM161" s="58"/>
      <c r="APN161" s="59"/>
      <c r="APO161" s="59"/>
      <c r="APP161" s="59"/>
      <c r="APQ161" s="58"/>
      <c r="APR161" s="59"/>
      <c r="APS161" s="59"/>
      <c r="APT161" s="59"/>
      <c r="APU161" s="58"/>
      <c r="APV161" s="59"/>
      <c r="APW161" s="59"/>
      <c r="APX161" s="59"/>
      <c r="APY161" s="58"/>
      <c r="APZ161" s="59"/>
      <c r="AQA161" s="59"/>
      <c r="AQB161" s="59"/>
      <c r="AQC161" s="58"/>
      <c r="AQD161" s="59"/>
      <c r="AQE161" s="59"/>
      <c r="AQF161" s="59"/>
      <c r="AQG161" s="58"/>
      <c r="AQH161" s="59"/>
      <c r="AQI161" s="59"/>
      <c r="AQJ161" s="59"/>
      <c r="AQK161" s="58"/>
      <c r="AQL161" s="59"/>
      <c r="AQM161" s="59"/>
      <c r="AQN161" s="59"/>
      <c r="AQO161" s="58"/>
      <c r="AQP161" s="59"/>
      <c r="AQQ161" s="59"/>
      <c r="AQR161" s="59"/>
      <c r="AQS161" s="58"/>
      <c r="AQT161" s="59"/>
      <c r="AQU161" s="59"/>
      <c r="AQV161" s="59"/>
      <c r="AQW161" s="58"/>
      <c r="AQX161" s="59"/>
      <c r="AQY161" s="59"/>
      <c r="AQZ161" s="59"/>
      <c r="ARA161" s="58"/>
      <c r="ARB161" s="59"/>
      <c r="ARC161" s="59"/>
      <c r="ARD161" s="59"/>
      <c r="ARE161" s="58"/>
      <c r="ARF161" s="59"/>
      <c r="ARG161" s="59"/>
      <c r="ARH161" s="59"/>
      <c r="ARI161" s="58"/>
      <c r="ARJ161" s="59"/>
      <c r="ARK161" s="59"/>
      <c r="ARL161" s="59"/>
      <c r="ARM161" s="58"/>
      <c r="ARN161" s="59"/>
      <c r="ARO161" s="59"/>
      <c r="ARP161" s="59"/>
      <c r="ARQ161" s="58"/>
      <c r="ARR161" s="59"/>
      <c r="ARS161" s="59"/>
      <c r="ART161" s="59"/>
      <c r="ARU161" s="58"/>
      <c r="ARV161" s="59"/>
      <c r="ARW161" s="59"/>
      <c r="ARX161" s="59"/>
      <c r="ARY161" s="58"/>
      <c r="ARZ161" s="59"/>
      <c r="ASA161" s="59"/>
      <c r="ASB161" s="59"/>
      <c r="ASC161" s="58"/>
      <c r="ASD161" s="59"/>
      <c r="ASE161" s="59"/>
      <c r="ASF161" s="59"/>
      <c r="ASG161" s="58"/>
      <c r="ASH161" s="59"/>
      <c r="ASI161" s="59"/>
      <c r="ASJ161" s="59"/>
      <c r="ASK161" s="58"/>
      <c r="ASL161" s="59"/>
      <c r="ASM161" s="59"/>
      <c r="ASN161" s="59"/>
      <c r="ASO161" s="58"/>
      <c r="ASP161" s="59"/>
      <c r="ASQ161" s="59"/>
      <c r="ASR161" s="59"/>
      <c r="ASS161" s="58"/>
      <c r="AST161" s="59"/>
      <c r="ASU161" s="59"/>
      <c r="ASV161" s="59"/>
      <c r="ASW161" s="58"/>
      <c r="ASX161" s="59"/>
      <c r="ASY161" s="59"/>
      <c r="ASZ161" s="59"/>
      <c r="ATA161" s="58"/>
      <c r="ATB161" s="59"/>
      <c r="ATC161" s="59"/>
      <c r="ATD161" s="59"/>
      <c r="ATE161" s="58"/>
      <c r="ATF161" s="59"/>
      <c r="ATG161" s="59"/>
      <c r="ATH161" s="59"/>
      <c r="ATI161" s="58"/>
      <c r="ATJ161" s="59"/>
      <c r="ATK161" s="59"/>
      <c r="ATL161" s="59"/>
      <c r="ATM161" s="58"/>
      <c r="ATN161" s="59"/>
      <c r="ATO161" s="59"/>
      <c r="ATP161" s="59"/>
      <c r="ATQ161" s="58"/>
      <c r="ATR161" s="59"/>
      <c r="ATS161" s="59"/>
      <c r="ATT161" s="59"/>
      <c r="ATU161" s="58"/>
      <c r="ATV161" s="59"/>
      <c r="ATW161" s="59"/>
      <c r="ATX161" s="59"/>
      <c r="ATY161" s="58"/>
      <c r="ATZ161" s="59"/>
      <c r="AUA161" s="59"/>
      <c r="AUB161" s="59"/>
      <c r="AUC161" s="58"/>
      <c r="AUD161" s="59"/>
      <c r="AUE161" s="59"/>
      <c r="AUF161" s="59"/>
      <c r="AUG161" s="58"/>
      <c r="AUH161" s="59"/>
      <c r="AUI161" s="59"/>
      <c r="AUJ161" s="59"/>
      <c r="AUK161" s="58"/>
      <c r="AUL161" s="59"/>
      <c r="AUM161" s="59"/>
      <c r="AUN161" s="59"/>
      <c r="AUO161" s="58"/>
      <c r="AUP161" s="59"/>
      <c r="AUQ161" s="59"/>
      <c r="AUR161" s="59"/>
      <c r="AUS161" s="58"/>
      <c r="AUT161" s="59"/>
      <c r="AUU161" s="59"/>
      <c r="AUV161" s="59"/>
      <c r="AUW161" s="58"/>
      <c r="AUX161" s="59"/>
      <c r="AUY161" s="59"/>
      <c r="AUZ161" s="59"/>
      <c r="AVA161" s="58"/>
      <c r="AVB161" s="59"/>
      <c r="AVC161" s="59"/>
      <c r="AVD161" s="59"/>
      <c r="AVE161" s="58"/>
      <c r="AVF161" s="59"/>
      <c r="AVG161" s="59"/>
      <c r="AVH161" s="59"/>
      <c r="AVI161" s="58"/>
      <c r="AVJ161" s="59"/>
      <c r="AVK161" s="59"/>
      <c r="AVL161" s="59"/>
      <c r="AVM161" s="58"/>
      <c r="AVN161" s="59"/>
      <c r="AVO161" s="59"/>
      <c r="AVP161" s="59"/>
      <c r="AVQ161" s="58"/>
      <c r="AVR161" s="59"/>
      <c r="AVS161" s="59"/>
      <c r="AVT161" s="59"/>
      <c r="AVU161" s="58"/>
      <c r="AVV161" s="59"/>
      <c r="AVW161" s="59"/>
      <c r="AVX161" s="59"/>
      <c r="AVY161" s="58"/>
      <c r="AVZ161" s="59"/>
      <c r="AWA161" s="59"/>
      <c r="AWB161" s="59"/>
      <c r="AWC161" s="58"/>
      <c r="AWD161" s="59"/>
      <c r="AWE161" s="59"/>
      <c r="AWF161" s="59"/>
      <c r="AWG161" s="58"/>
      <c r="AWH161" s="59"/>
      <c r="AWI161" s="59"/>
      <c r="AWJ161" s="59"/>
      <c r="AWK161" s="58"/>
      <c r="AWL161" s="59"/>
      <c r="AWM161" s="59"/>
      <c r="AWN161" s="59"/>
      <c r="AWO161" s="58"/>
      <c r="AWP161" s="59"/>
      <c r="AWQ161" s="59"/>
      <c r="AWR161" s="59"/>
      <c r="AWS161" s="58"/>
      <c r="AWT161" s="59"/>
      <c r="AWU161" s="59"/>
      <c r="AWV161" s="59"/>
      <c r="AWW161" s="58"/>
      <c r="AWX161" s="59"/>
      <c r="AWY161" s="59"/>
      <c r="AWZ161" s="59"/>
      <c r="AXA161" s="58"/>
      <c r="AXB161" s="59"/>
      <c r="AXC161" s="59"/>
      <c r="AXD161" s="59"/>
      <c r="AXE161" s="58"/>
      <c r="AXF161" s="59"/>
      <c r="AXG161" s="59"/>
      <c r="AXH161" s="59"/>
      <c r="AXI161" s="58"/>
      <c r="AXJ161" s="59"/>
      <c r="AXK161" s="59"/>
      <c r="AXL161" s="59"/>
      <c r="AXM161" s="58"/>
      <c r="AXN161" s="59"/>
      <c r="AXO161" s="59"/>
      <c r="AXP161" s="59"/>
      <c r="AXQ161" s="58"/>
      <c r="AXR161" s="59"/>
      <c r="AXS161" s="59"/>
      <c r="AXT161" s="59"/>
      <c r="AXU161" s="58"/>
      <c r="AXV161" s="59"/>
      <c r="AXW161" s="59"/>
      <c r="AXX161" s="59"/>
      <c r="AXY161" s="58"/>
      <c r="AXZ161" s="59"/>
      <c r="AYA161" s="59"/>
      <c r="AYB161" s="59"/>
      <c r="AYC161" s="58"/>
      <c r="AYD161" s="59"/>
      <c r="AYE161" s="59"/>
      <c r="AYF161" s="59"/>
      <c r="AYG161" s="58"/>
      <c r="AYH161" s="59"/>
      <c r="AYI161" s="59"/>
      <c r="AYJ161" s="59"/>
      <c r="AYK161" s="58"/>
      <c r="AYL161" s="59"/>
      <c r="AYM161" s="59"/>
      <c r="AYN161" s="59"/>
      <c r="AYO161" s="58"/>
      <c r="AYP161" s="59"/>
      <c r="AYQ161" s="59"/>
      <c r="AYR161" s="59"/>
      <c r="AYS161" s="58"/>
      <c r="AYT161" s="59"/>
      <c r="AYU161" s="59"/>
      <c r="AYV161" s="59"/>
      <c r="AYW161" s="58"/>
      <c r="AYX161" s="59"/>
      <c r="AYY161" s="59"/>
      <c r="AYZ161" s="59"/>
      <c r="AZA161" s="58"/>
      <c r="AZB161" s="59"/>
      <c r="AZC161" s="59"/>
      <c r="AZD161" s="59"/>
      <c r="AZE161" s="58"/>
      <c r="AZF161" s="59"/>
      <c r="AZG161" s="59"/>
      <c r="AZH161" s="59"/>
      <c r="AZI161" s="58"/>
      <c r="AZJ161" s="59"/>
      <c r="AZK161" s="59"/>
      <c r="AZL161" s="59"/>
      <c r="AZM161" s="58"/>
      <c r="AZN161" s="59"/>
      <c r="AZO161" s="59"/>
      <c r="AZP161" s="59"/>
      <c r="AZQ161" s="58"/>
      <c r="AZR161" s="59"/>
      <c r="AZS161" s="59"/>
      <c r="AZT161" s="59"/>
      <c r="AZU161" s="58"/>
      <c r="AZV161" s="59"/>
      <c r="AZW161" s="59"/>
      <c r="AZX161" s="59"/>
      <c r="AZY161" s="58"/>
      <c r="AZZ161" s="59"/>
      <c r="BAA161" s="59"/>
      <c r="BAB161" s="59"/>
      <c r="BAC161" s="58"/>
      <c r="BAD161" s="59"/>
      <c r="BAE161" s="59"/>
      <c r="BAF161" s="59"/>
      <c r="BAG161" s="58"/>
      <c r="BAH161" s="59"/>
      <c r="BAI161" s="59"/>
      <c r="BAJ161" s="59"/>
      <c r="BAK161" s="58"/>
      <c r="BAL161" s="59"/>
      <c r="BAM161" s="59"/>
      <c r="BAN161" s="59"/>
      <c r="BAO161" s="58"/>
      <c r="BAP161" s="59"/>
      <c r="BAQ161" s="59"/>
      <c r="BAR161" s="59"/>
      <c r="BAS161" s="58"/>
      <c r="BAT161" s="59"/>
      <c r="BAU161" s="59"/>
      <c r="BAV161" s="59"/>
      <c r="BAW161" s="58"/>
      <c r="BAX161" s="59"/>
      <c r="BAY161" s="59"/>
      <c r="BAZ161" s="59"/>
      <c r="BBA161" s="58"/>
      <c r="BBB161" s="59"/>
      <c r="BBC161" s="59"/>
      <c r="BBD161" s="59"/>
      <c r="BBE161" s="58"/>
      <c r="BBF161" s="59"/>
      <c r="BBG161" s="59"/>
      <c r="BBH161" s="59"/>
      <c r="BBI161" s="58"/>
      <c r="BBJ161" s="59"/>
      <c r="BBK161" s="59"/>
      <c r="BBL161" s="59"/>
      <c r="BBM161" s="58"/>
      <c r="BBN161" s="59"/>
      <c r="BBO161" s="59"/>
      <c r="BBP161" s="59"/>
      <c r="BBQ161" s="58"/>
      <c r="BBR161" s="59"/>
      <c r="BBS161" s="59"/>
      <c r="BBT161" s="59"/>
      <c r="BBU161" s="58"/>
      <c r="BBV161" s="59"/>
      <c r="BBW161" s="59"/>
      <c r="BBX161" s="59"/>
      <c r="BBY161" s="58"/>
      <c r="BBZ161" s="59"/>
      <c r="BCA161" s="59"/>
      <c r="BCB161" s="59"/>
      <c r="BCC161" s="58"/>
      <c r="BCD161" s="59"/>
      <c r="BCE161" s="59"/>
      <c r="BCF161" s="59"/>
      <c r="BCG161" s="58"/>
      <c r="BCH161" s="59"/>
      <c r="BCI161" s="59"/>
      <c r="BCJ161" s="59"/>
      <c r="BCK161" s="58"/>
      <c r="BCL161" s="59"/>
      <c r="BCM161" s="59"/>
      <c r="BCN161" s="59"/>
      <c r="BCO161" s="58"/>
      <c r="BCP161" s="59"/>
      <c r="BCQ161" s="59"/>
      <c r="BCR161" s="59"/>
      <c r="BCS161" s="58"/>
      <c r="BCT161" s="59"/>
      <c r="BCU161" s="59"/>
      <c r="BCV161" s="59"/>
      <c r="BCW161" s="58"/>
      <c r="BCX161" s="59"/>
      <c r="BCY161" s="59"/>
      <c r="BCZ161" s="59"/>
      <c r="BDA161" s="58"/>
      <c r="BDB161" s="59"/>
      <c r="BDC161" s="59"/>
      <c r="BDD161" s="59"/>
      <c r="BDE161" s="58"/>
      <c r="BDF161" s="59"/>
      <c r="BDG161" s="59"/>
      <c r="BDH161" s="59"/>
      <c r="BDI161" s="58"/>
      <c r="BDJ161" s="59"/>
      <c r="BDK161" s="59"/>
      <c r="BDL161" s="59"/>
      <c r="BDM161" s="58"/>
      <c r="BDN161" s="59"/>
      <c r="BDO161" s="59"/>
      <c r="BDP161" s="59"/>
      <c r="BDQ161" s="58"/>
      <c r="BDR161" s="59"/>
      <c r="BDS161" s="59"/>
      <c r="BDT161" s="59"/>
      <c r="BDU161" s="58"/>
      <c r="BDV161" s="59"/>
      <c r="BDW161" s="59"/>
      <c r="BDX161" s="59"/>
      <c r="BDY161" s="58"/>
      <c r="BDZ161" s="59"/>
      <c r="BEA161" s="59"/>
      <c r="BEB161" s="59"/>
      <c r="BEC161" s="58"/>
      <c r="BED161" s="59"/>
      <c r="BEE161" s="59"/>
      <c r="BEF161" s="59"/>
      <c r="BEG161" s="58"/>
      <c r="BEH161" s="59"/>
      <c r="BEI161" s="59"/>
      <c r="BEJ161" s="59"/>
      <c r="BEK161" s="58"/>
      <c r="BEL161" s="59"/>
      <c r="BEM161" s="59"/>
      <c r="BEN161" s="59"/>
      <c r="BEO161" s="58"/>
      <c r="BEP161" s="59"/>
      <c r="BEQ161" s="59"/>
      <c r="BER161" s="59"/>
      <c r="BES161" s="58"/>
      <c r="BET161" s="59"/>
      <c r="BEU161" s="59"/>
      <c r="BEV161" s="59"/>
      <c r="BEW161" s="58"/>
      <c r="BEX161" s="59"/>
      <c r="BEY161" s="59"/>
      <c r="BEZ161" s="59"/>
      <c r="BFA161" s="58"/>
      <c r="BFB161" s="59"/>
      <c r="BFC161" s="59"/>
      <c r="BFD161" s="59"/>
      <c r="BFE161" s="58"/>
      <c r="BFF161" s="59"/>
      <c r="BFG161" s="59"/>
      <c r="BFH161" s="59"/>
      <c r="BFI161" s="58"/>
      <c r="BFJ161" s="59"/>
      <c r="BFK161" s="59"/>
      <c r="BFL161" s="59"/>
      <c r="BFM161" s="58"/>
      <c r="BFN161" s="59"/>
      <c r="BFO161" s="59"/>
      <c r="BFP161" s="59"/>
      <c r="BFQ161" s="58"/>
      <c r="BFR161" s="59"/>
      <c r="BFS161" s="59"/>
      <c r="BFT161" s="59"/>
      <c r="BFU161" s="58"/>
      <c r="BFV161" s="59"/>
      <c r="BFW161" s="59"/>
      <c r="BFX161" s="59"/>
      <c r="BFY161" s="58"/>
      <c r="BFZ161" s="59"/>
      <c r="BGA161" s="59"/>
      <c r="BGB161" s="59"/>
      <c r="BGC161" s="58"/>
      <c r="BGD161" s="59"/>
      <c r="BGE161" s="59"/>
      <c r="BGF161" s="59"/>
      <c r="BGG161" s="58"/>
      <c r="BGH161" s="59"/>
      <c r="BGI161" s="59"/>
      <c r="BGJ161" s="59"/>
      <c r="BGK161" s="58"/>
      <c r="BGL161" s="59"/>
      <c r="BGM161" s="59"/>
      <c r="BGN161" s="59"/>
      <c r="BGO161" s="58"/>
      <c r="BGP161" s="59"/>
      <c r="BGQ161" s="59"/>
      <c r="BGR161" s="59"/>
      <c r="BGS161" s="58"/>
      <c r="BGT161" s="59"/>
      <c r="BGU161" s="59"/>
      <c r="BGV161" s="59"/>
      <c r="BGW161" s="58"/>
      <c r="BGX161" s="59"/>
      <c r="BGY161" s="59"/>
      <c r="BGZ161" s="59"/>
      <c r="BHA161" s="58"/>
      <c r="BHB161" s="59"/>
      <c r="BHC161" s="59"/>
      <c r="BHD161" s="59"/>
      <c r="BHE161" s="58"/>
      <c r="BHF161" s="59"/>
      <c r="BHG161" s="59"/>
      <c r="BHH161" s="59"/>
      <c r="BHI161" s="58"/>
      <c r="BHJ161" s="59"/>
      <c r="BHK161" s="59"/>
      <c r="BHL161" s="59"/>
      <c r="BHM161" s="58"/>
      <c r="BHN161" s="59"/>
      <c r="BHO161" s="59"/>
      <c r="BHP161" s="59"/>
      <c r="BHQ161" s="58"/>
      <c r="BHR161" s="59"/>
      <c r="BHS161" s="59"/>
      <c r="BHT161" s="59"/>
      <c r="BHU161" s="58"/>
      <c r="BHV161" s="59"/>
      <c r="BHW161" s="59"/>
      <c r="BHX161" s="59"/>
      <c r="BHY161" s="58"/>
      <c r="BHZ161" s="59"/>
      <c r="BIA161" s="59"/>
      <c r="BIB161" s="59"/>
      <c r="BIC161" s="58"/>
      <c r="BID161" s="59"/>
      <c r="BIE161" s="59"/>
      <c r="BIF161" s="59"/>
      <c r="BIG161" s="58"/>
      <c r="BIH161" s="59"/>
      <c r="BII161" s="59"/>
      <c r="BIJ161" s="59"/>
      <c r="BIK161" s="58"/>
      <c r="BIL161" s="59"/>
      <c r="BIM161" s="59"/>
      <c r="BIN161" s="59"/>
      <c r="BIO161" s="58"/>
      <c r="BIP161" s="59"/>
      <c r="BIQ161" s="59"/>
      <c r="BIR161" s="59"/>
      <c r="BIS161" s="58"/>
      <c r="BIT161" s="59"/>
      <c r="BIU161" s="59"/>
      <c r="BIV161" s="59"/>
      <c r="BIW161" s="58"/>
      <c r="BIX161" s="59"/>
      <c r="BIY161" s="59"/>
      <c r="BIZ161" s="59"/>
      <c r="BJA161" s="58"/>
      <c r="BJB161" s="59"/>
      <c r="BJC161" s="59"/>
      <c r="BJD161" s="59"/>
      <c r="BJE161" s="58"/>
      <c r="BJF161" s="59"/>
      <c r="BJG161" s="59"/>
      <c r="BJH161" s="59"/>
      <c r="BJI161" s="58"/>
      <c r="BJJ161" s="59"/>
      <c r="BJK161" s="59"/>
      <c r="BJL161" s="59"/>
      <c r="BJM161" s="58"/>
      <c r="BJN161" s="59"/>
      <c r="BJO161" s="59"/>
      <c r="BJP161" s="59"/>
      <c r="BJQ161" s="58"/>
      <c r="BJR161" s="59"/>
      <c r="BJS161" s="59"/>
      <c r="BJT161" s="59"/>
      <c r="BJU161" s="58"/>
      <c r="BJV161" s="59"/>
      <c r="BJW161" s="59"/>
      <c r="BJX161" s="59"/>
      <c r="BJY161" s="58"/>
      <c r="BJZ161" s="59"/>
      <c r="BKA161" s="59"/>
      <c r="BKB161" s="59"/>
      <c r="BKC161" s="58"/>
      <c r="BKD161" s="59"/>
      <c r="BKE161" s="59"/>
      <c r="BKF161" s="59"/>
      <c r="BKG161" s="58"/>
      <c r="BKH161" s="59"/>
      <c r="BKI161" s="59"/>
      <c r="BKJ161" s="59"/>
      <c r="BKK161" s="58"/>
      <c r="BKL161" s="59"/>
      <c r="BKM161" s="59"/>
      <c r="BKN161" s="59"/>
      <c r="BKO161" s="58"/>
      <c r="BKP161" s="59"/>
      <c r="BKQ161" s="59"/>
      <c r="BKR161" s="59"/>
      <c r="BKS161" s="58"/>
      <c r="BKT161" s="59"/>
      <c r="BKU161" s="59"/>
      <c r="BKV161" s="59"/>
      <c r="BKW161" s="58"/>
      <c r="BKX161" s="59"/>
      <c r="BKY161" s="59"/>
      <c r="BKZ161" s="59"/>
      <c r="BLA161" s="58"/>
      <c r="BLB161" s="59"/>
      <c r="BLC161" s="59"/>
      <c r="BLD161" s="59"/>
      <c r="BLE161" s="58"/>
      <c r="BLF161" s="59"/>
      <c r="BLG161" s="59"/>
      <c r="BLH161" s="59"/>
      <c r="BLI161" s="58"/>
      <c r="BLJ161" s="59"/>
      <c r="BLK161" s="59"/>
      <c r="BLL161" s="59"/>
      <c r="BLM161" s="58"/>
      <c r="BLN161" s="59"/>
      <c r="BLO161" s="59"/>
      <c r="BLP161" s="59"/>
      <c r="BLQ161" s="58"/>
      <c r="BLR161" s="59"/>
      <c r="BLS161" s="59"/>
      <c r="BLT161" s="59"/>
      <c r="BLU161" s="58"/>
      <c r="BLV161" s="59"/>
      <c r="BLW161" s="59"/>
      <c r="BLX161" s="59"/>
      <c r="BLY161" s="58"/>
      <c r="BLZ161" s="59"/>
      <c r="BMA161" s="59"/>
      <c r="BMB161" s="59"/>
      <c r="BMC161" s="58"/>
      <c r="BMD161" s="59"/>
      <c r="BME161" s="59"/>
      <c r="BMF161" s="59"/>
      <c r="BMG161" s="58"/>
      <c r="BMH161" s="59"/>
      <c r="BMI161" s="59"/>
      <c r="BMJ161" s="59"/>
      <c r="BMK161" s="58"/>
      <c r="BML161" s="59"/>
      <c r="BMM161" s="59"/>
      <c r="BMN161" s="59"/>
      <c r="BMO161" s="58"/>
      <c r="BMP161" s="59"/>
      <c r="BMQ161" s="59"/>
      <c r="BMR161" s="59"/>
      <c r="BMS161" s="58"/>
      <c r="BMT161" s="59"/>
      <c r="BMU161" s="59"/>
      <c r="BMV161" s="59"/>
      <c r="BMW161" s="58"/>
      <c r="BMX161" s="59"/>
      <c r="BMY161" s="59"/>
      <c r="BMZ161" s="59"/>
      <c r="BNA161" s="58"/>
      <c r="BNB161" s="59"/>
      <c r="BNC161" s="59"/>
      <c r="BND161" s="59"/>
      <c r="BNE161" s="58"/>
      <c r="BNF161" s="59"/>
      <c r="BNG161" s="59"/>
      <c r="BNH161" s="59"/>
      <c r="BNI161" s="58"/>
      <c r="BNJ161" s="59"/>
      <c r="BNK161" s="59"/>
      <c r="BNL161" s="59"/>
      <c r="BNM161" s="58"/>
      <c r="BNN161" s="59"/>
      <c r="BNO161" s="59"/>
      <c r="BNP161" s="59"/>
      <c r="BNQ161" s="58"/>
      <c r="BNR161" s="59"/>
      <c r="BNS161" s="59"/>
      <c r="BNT161" s="59"/>
      <c r="BNU161" s="58"/>
      <c r="BNV161" s="59"/>
      <c r="BNW161" s="59"/>
      <c r="BNX161" s="59"/>
      <c r="BNY161" s="58"/>
      <c r="BNZ161" s="59"/>
      <c r="BOA161" s="59"/>
      <c r="BOB161" s="59"/>
      <c r="BOC161" s="58"/>
      <c r="BOD161" s="59"/>
      <c r="BOE161" s="59"/>
      <c r="BOF161" s="59"/>
      <c r="BOG161" s="58"/>
      <c r="BOH161" s="59"/>
      <c r="BOI161" s="59"/>
      <c r="BOJ161" s="59"/>
      <c r="BOK161" s="58"/>
      <c r="BOL161" s="59"/>
      <c r="BOM161" s="59"/>
      <c r="BON161" s="59"/>
      <c r="BOO161" s="58"/>
      <c r="BOP161" s="59"/>
      <c r="BOQ161" s="59"/>
      <c r="BOR161" s="59"/>
      <c r="BOS161" s="58"/>
      <c r="BOT161" s="59"/>
      <c r="BOU161" s="59"/>
      <c r="BOV161" s="59"/>
      <c r="BOW161" s="58"/>
      <c r="BOX161" s="59"/>
      <c r="BOY161" s="59"/>
      <c r="BOZ161" s="59"/>
      <c r="BPA161" s="58"/>
      <c r="BPB161" s="59"/>
      <c r="BPC161" s="59"/>
      <c r="BPD161" s="59"/>
      <c r="BPE161" s="58"/>
      <c r="BPF161" s="59"/>
      <c r="BPG161" s="59"/>
      <c r="BPH161" s="59"/>
      <c r="BPI161" s="58"/>
      <c r="BPJ161" s="59"/>
      <c r="BPK161" s="59"/>
      <c r="BPL161" s="59"/>
      <c r="BPM161" s="58"/>
      <c r="BPN161" s="59"/>
      <c r="BPO161" s="59"/>
      <c r="BPP161" s="59"/>
      <c r="BPQ161" s="58"/>
      <c r="BPR161" s="59"/>
      <c r="BPS161" s="59"/>
      <c r="BPT161" s="59"/>
      <c r="BPU161" s="58"/>
      <c r="BPV161" s="59"/>
      <c r="BPW161" s="59"/>
      <c r="BPX161" s="59"/>
      <c r="BPY161" s="58"/>
      <c r="BPZ161" s="59"/>
      <c r="BQA161" s="59"/>
      <c r="BQB161" s="59"/>
      <c r="BQC161" s="58"/>
      <c r="BQD161" s="59"/>
      <c r="BQE161" s="59"/>
      <c r="BQF161" s="59"/>
      <c r="BQG161" s="58"/>
      <c r="BQH161" s="59"/>
      <c r="BQI161" s="59"/>
      <c r="BQJ161" s="59"/>
      <c r="BQK161" s="58"/>
      <c r="BQL161" s="59"/>
      <c r="BQM161" s="59"/>
      <c r="BQN161" s="59"/>
      <c r="BQO161" s="58"/>
      <c r="BQP161" s="59"/>
      <c r="BQQ161" s="59"/>
      <c r="BQR161" s="59"/>
      <c r="BQS161" s="58"/>
      <c r="BQT161" s="59"/>
      <c r="BQU161" s="59"/>
      <c r="BQV161" s="59"/>
      <c r="BQW161" s="58"/>
      <c r="BQX161" s="59"/>
      <c r="BQY161" s="59"/>
      <c r="BQZ161" s="59"/>
      <c r="BRA161" s="58"/>
      <c r="BRB161" s="59"/>
      <c r="BRC161" s="59"/>
      <c r="BRD161" s="59"/>
      <c r="BRE161" s="58"/>
      <c r="BRF161" s="59"/>
      <c r="BRG161" s="59"/>
      <c r="BRH161" s="59"/>
      <c r="BRI161" s="58"/>
      <c r="BRJ161" s="59"/>
      <c r="BRK161" s="59"/>
      <c r="BRL161" s="59"/>
      <c r="BRM161" s="58"/>
      <c r="BRN161" s="59"/>
      <c r="BRO161" s="59"/>
      <c r="BRP161" s="59"/>
      <c r="BRQ161" s="58"/>
      <c r="BRR161" s="59"/>
      <c r="BRS161" s="59"/>
      <c r="BRT161" s="59"/>
      <c r="BRU161" s="58"/>
      <c r="BRV161" s="59"/>
      <c r="BRW161" s="59"/>
      <c r="BRX161" s="59"/>
      <c r="BRY161" s="58"/>
      <c r="BRZ161" s="59"/>
      <c r="BSA161" s="59"/>
      <c r="BSB161" s="59"/>
      <c r="BSC161" s="58"/>
      <c r="BSD161" s="59"/>
      <c r="BSE161" s="59"/>
      <c r="BSF161" s="59"/>
      <c r="BSG161" s="58"/>
      <c r="BSH161" s="59"/>
      <c r="BSI161" s="59"/>
      <c r="BSJ161" s="59"/>
      <c r="BSK161" s="58"/>
      <c r="BSL161" s="59"/>
      <c r="BSM161" s="59"/>
      <c r="BSN161" s="59"/>
      <c r="BSO161" s="58"/>
      <c r="BSP161" s="59"/>
      <c r="BSQ161" s="59"/>
      <c r="BSR161" s="59"/>
      <c r="BSS161" s="58"/>
      <c r="BST161" s="59"/>
      <c r="BSU161" s="59"/>
      <c r="BSV161" s="59"/>
      <c r="BSW161" s="58"/>
      <c r="BSX161" s="59"/>
      <c r="BSY161" s="59"/>
      <c r="BSZ161" s="59"/>
      <c r="BTA161" s="58"/>
      <c r="BTB161" s="59"/>
      <c r="BTC161" s="59"/>
      <c r="BTD161" s="59"/>
      <c r="BTE161" s="58"/>
      <c r="BTF161" s="59"/>
      <c r="BTG161" s="59"/>
      <c r="BTH161" s="59"/>
      <c r="BTI161" s="58"/>
      <c r="BTJ161" s="59"/>
      <c r="BTK161" s="59"/>
      <c r="BTL161" s="59"/>
      <c r="BTM161" s="58"/>
      <c r="BTN161" s="59"/>
      <c r="BTO161" s="59"/>
      <c r="BTP161" s="59"/>
      <c r="BTQ161" s="58"/>
      <c r="BTR161" s="59"/>
      <c r="BTS161" s="59"/>
      <c r="BTT161" s="59"/>
      <c r="BTU161" s="58"/>
      <c r="BTV161" s="59"/>
      <c r="BTW161" s="59"/>
      <c r="BTX161" s="59"/>
      <c r="BTY161" s="58"/>
      <c r="BTZ161" s="59"/>
      <c r="BUA161" s="59"/>
      <c r="BUB161" s="59"/>
      <c r="BUC161" s="58"/>
      <c r="BUD161" s="59"/>
      <c r="BUE161" s="59"/>
      <c r="BUF161" s="59"/>
      <c r="BUG161" s="58"/>
      <c r="BUH161" s="59"/>
      <c r="BUI161" s="59"/>
      <c r="BUJ161" s="59"/>
      <c r="BUK161" s="58"/>
      <c r="BUL161" s="59"/>
      <c r="BUM161" s="59"/>
      <c r="BUN161" s="59"/>
      <c r="BUO161" s="58"/>
      <c r="BUP161" s="59"/>
      <c r="BUQ161" s="59"/>
      <c r="BUR161" s="59"/>
      <c r="BUS161" s="58"/>
      <c r="BUT161" s="59"/>
      <c r="BUU161" s="59"/>
      <c r="BUV161" s="59"/>
      <c r="BUW161" s="58"/>
      <c r="BUX161" s="59"/>
      <c r="BUY161" s="59"/>
      <c r="BUZ161" s="59"/>
      <c r="BVA161" s="58"/>
      <c r="BVB161" s="59"/>
      <c r="BVC161" s="59"/>
      <c r="BVD161" s="59"/>
      <c r="BVE161" s="58"/>
      <c r="BVF161" s="59"/>
      <c r="BVG161" s="59"/>
      <c r="BVH161" s="59"/>
      <c r="BVI161" s="58"/>
      <c r="BVJ161" s="59"/>
      <c r="BVK161" s="59"/>
      <c r="BVL161" s="59"/>
      <c r="BVM161" s="58"/>
      <c r="BVN161" s="59"/>
      <c r="BVO161" s="59"/>
      <c r="BVP161" s="59"/>
      <c r="BVQ161" s="58"/>
      <c r="BVR161" s="59"/>
      <c r="BVS161" s="59"/>
      <c r="BVT161" s="59"/>
      <c r="BVU161" s="58"/>
      <c r="BVV161" s="59"/>
      <c r="BVW161" s="59"/>
      <c r="BVX161" s="59"/>
      <c r="BVY161" s="58"/>
      <c r="BVZ161" s="59"/>
      <c r="BWA161" s="59"/>
      <c r="BWB161" s="59"/>
      <c r="BWC161" s="58"/>
      <c r="BWD161" s="59"/>
      <c r="BWE161" s="59"/>
      <c r="BWF161" s="59"/>
      <c r="BWG161" s="58"/>
      <c r="BWH161" s="59"/>
      <c r="BWI161" s="59"/>
      <c r="BWJ161" s="59"/>
      <c r="BWK161" s="58"/>
      <c r="BWL161" s="59"/>
      <c r="BWM161" s="59"/>
      <c r="BWN161" s="59"/>
      <c r="BWO161" s="58"/>
      <c r="BWP161" s="59"/>
      <c r="BWQ161" s="59"/>
      <c r="BWR161" s="59"/>
      <c r="BWS161" s="58"/>
      <c r="BWT161" s="59"/>
      <c r="BWU161" s="59"/>
      <c r="BWV161" s="59"/>
      <c r="BWW161" s="58"/>
      <c r="BWX161" s="59"/>
      <c r="BWY161" s="59"/>
      <c r="BWZ161" s="59"/>
      <c r="BXA161" s="58"/>
      <c r="BXB161" s="59"/>
      <c r="BXC161" s="59"/>
      <c r="BXD161" s="59"/>
      <c r="BXE161" s="58"/>
      <c r="BXF161" s="59"/>
      <c r="BXG161" s="59"/>
      <c r="BXH161" s="59"/>
      <c r="BXI161" s="58"/>
      <c r="BXJ161" s="59"/>
      <c r="BXK161" s="59"/>
      <c r="BXL161" s="59"/>
      <c r="BXM161" s="58"/>
      <c r="BXN161" s="59"/>
      <c r="BXO161" s="59"/>
      <c r="BXP161" s="59"/>
      <c r="BXQ161" s="58"/>
      <c r="BXR161" s="59"/>
      <c r="BXS161" s="59"/>
      <c r="BXT161" s="59"/>
      <c r="BXU161" s="58"/>
      <c r="BXV161" s="59"/>
      <c r="BXW161" s="59"/>
      <c r="BXX161" s="59"/>
      <c r="BXY161" s="58"/>
      <c r="BXZ161" s="59"/>
      <c r="BYA161" s="59"/>
      <c r="BYB161" s="59"/>
      <c r="BYC161" s="58"/>
      <c r="BYD161" s="59"/>
      <c r="BYE161" s="59"/>
      <c r="BYF161" s="59"/>
      <c r="BYG161" s="58"/>
      <c r="BYH161" s="59"/>
      <c r="BYI161" s="59"/>
      <c r="BYJ161" s="59"/>
      <c r="BYK161" s="58"/>
      <c r="BYL161" s="59"/>
      <c r="BYM161" s="59"/>
      <c r="BYN161" s="59"/>
      <c r="BYO161" s="58"/>
      <c r="BYP161" s="59"/>
      <c r="BYQ161" s="59"/>
      <c r="BYR161" s="59"/>
      <c r="BYS161" s="58"/>
      <c r="BYT161" s="59"/>
      <c r="BYU161" s="59"/>
      <c r="BYV161" s="59"/>
      <c r="BYW161" s="58"/>
      <c r="BYX161" s="59"/>
      <c r="BYY161" s="59"/>
      <c r="BYZ161" s="59"/>
      <c r="BZA161" s="58"/>
      <c r="BZB161" s="59"/>
      <c r="BZC161" s="59"/>
      <c r="BZD161" s="59"/>
      <c r="BZE161" s="58"/>
      <c r="BZF161" s="59"/>
      <c r="BZG161" s="59"/>
      <c r="BZH161" s="59"/>
      <c r="BZI161" s="58"/>
      <c r="BZJ161" s="59"/>
      <c r="BZK161" s="59"/>
      <c r="BZL161" s="59"/>
      <c r="BZM161" s="58"/>
      <c r="BZN161" s="59"/>
      <c r="BZO161" s="59"/>
      <c r="BZP161" s="59"/>
      <c r="BZQ161" s="58"/>
      <c r="BZR161" s="59"/>
      <c r="BZS161" s="59"/>
      <c r="BZT161" s="59"/>
      <c r="BZU161" s="58"/>
      <c r="BZV161" s="59"/>
      <c r="BZW161" s="59"/>
      <c r="BZX161" s="59"/>
      <c r="BZY161" s="58"/>
      <c r="BZZ161" s="59"/>
      <c r="CAA161" s="59"/>
      <c r="CAB161" s="59"/>
      <c r="CAC161" s="58"/>
      <c r="CAD161" s="59"/>
      <c r="CAE161" s="59"/>
      <c r="CAF161" s="59"/>
      <c r="CAG161" s="58"/>
      <c r="CAH161" s="59"/>
      <c r="CAI161" s="59"/>
      <c r="CAJ161" s="59"/>
      <c r="CAK161" s="58"/>
      <c r="CAL161" s="59"/>
      <c r="CAM161" s="59"/>
      <c r="CAN161" s="59"/>
      <c r="CAO161" s="58"/>
      <c r="CAP161" s="59"/>
      <c r="CAQ161" s="59"/>
      <c r="CAR161" s="59"/>
      <c r="CAS161" s="58"/>
      <c r="CAT161" s="59"/>
      <c r="CAU161" s="59"/>
      <c r="CAV161" s="59"/>
      <c r="CAW161" s="58"/>
      <c r="CAX161" s="59"/>
      <c r="CAY161" s="59"/>
      <c r="CAZ161" s="59"/>
      <c r="CBA161" s="58"/>
      <c r="CBB161" s="59"/>
      <c r="CBC161" s="59"/>
      <c r="CBD161" s="59"/>
      <c r="CBE161" s="58"/>
      <c r="CBF161" s="59"/>
      <c r="CBG161" s="59"/>
      <c r="CBH161" s="59"/>
      <c r="CBI161" s="58"/>
      <c r="CBJ161" s="59"/>
      <c r="CBK161" s="59"/>
      <c r="CBL161" s="59"/>
      <c r="CBM161" s="58"/>
      <c r="CBN161" s="59"/>
      <c r="CBO161" s="59"/>
      <c r="CBP161" s="59"/>
      <c r="CBQ161" s="58"/>
      <c r="CBR161" s="59"/>
      <c r="CBS161" s="59"/>
      <c r="CBT161" s="59"/>
      <c r="CBU161" s="58"/>
      <c r="CBV161" s="59"/>
      <c r="CBW161" s="59"/>
      <c r="CBX161" s="59"/>
      <c r="CBY161" s="58"/>
      <c r="CBZ161" s="59"/>
      <c r="CCA161" s="59"/>
      <c r="CCB161" s="59"/>
      <c r="CCC161" s="58"/>
      <c r="CCD161" s="59"/>
      <c r="CCE161" s="59"/>
      <c r="CCF161" s="59"/>
      <c r="CCG161" s="58"/>
      <c r="CCH161" s="59"/>
      <c r="CCI161" s="59"/>
      <c r="CCJ161" s="59"/>
      <c r="CCK161" s="58"/>
      <c r="CCL161" s="59"/>
      <c r="CCM161" s="59"/>
      <c r="CCN161" s="59"/>
      <c r="CCO161" s="58"/>
      <c r="CCP161" s="59"/>
      <c r="CCQ161" s="59"/>
      <c r="CCR161" s="59"/>
      <c r="CCS161" s="58"/>
      <c r="CCT161" s="59"/>
      <c r="CCU161" s="59"/>
      <c r="CCV161" s="59"/>
      <c r="CCW161" s="58"/>
      <c r="CCX161" s="59"/>
      <c r="CCY161" s="59"/>
      <c r="CCZ161" s="59"/>
      <c r="CDA161" s="58"/>
      <c r="CDB161" s="59"/>
      <c r="CDC161" s="59"/>
      <c r="CDD161" s="59"/>
      <c r="CDE161" s="58"/>
      <c r="CDF161" s="59"/>
      <c r="CDG161" s="59"/>
      <c r="CDH161" s="59"/>
      <c r="CDI161" s="58"/>
      <c r="CDJ161" s="59"/>
      <c r="CDK161" s="59"/>
      <c r="CDL161" s="59"/>
      <c r="CDM161" s="58"/>
      <c r="CDN161" s="59"/>
      <c r="CDO161" s="59"/>
      <c r="CDP161" s="59"/>
      <c r="CDQ161" s="58"/>
      <c r="CDR161" s="59"/>
      <c r="CDS161" s="59"/>
      <c r="CDT161" s="59"/>
      <c r="CDU161" s="58"/>
      <c r="CDV161" s="59"/>
      <c r="CDW161" s="59"/>
      <c r="CDX161" s="59"/>
      <c r="CDY161" s="58"/>
      <c r="CDZ161" s="59"/>
      <c r="CEA161" s="59"/>
      <c r="CEB161" s="59"/>
      <c r="CEC161" s="58"/>
      <c r="CED161" s="59"/>
      <c r="CEE161" s="59"/>
      <c r="CEF161" s="59"/>
      <c r="CEG161" s="58"/>
      <c r="CEH161" s="59"/>
      <c r="CEI161" s="59"/>
      <c r="CEJ161" s="59"/>
      <c r="CEK161" s="58"/>
      <c r="CEL161" s="59"/>
      <c r="CEM161" s="59"/>
      <c r="CEN161" s="59"/>
      <c r="CEO161" s="58"/>
      <c r="CEP161" s="59"/>
      <c r="CEQ161" s="59"/>
      <c r="CER161" s="59"/>
      <c r="CES161" s="58"/>
      <c r="CET161" s="59"/>
      <c r="CEU161" s="59"/>
      <c r="CEV161" s="59"/>
      <c r="CEW161" s="58"/>
      <c r="CEX161" s="59"/>
      <c r="CEY161" s="59"/>
      <c r="CEZ161" s="59"/>
      <c r="CFA161" s="58"/>
      <c r="CFB161" s="59"/>
      <c r="CFC161" s="59"/>
      <c r="CFD161" s="59"/>
      <c r="CFE161" s="58"/>
      <c r="CFF161" s="59"/>
      <c r="CFG161" s="59"/>
      <c r="CFH161" s="59"/>
      <c r="CFI161" s="58"/>
      <c r="CFJ161" s="59"/>
      <c r="CFK161" s="59"/>
      <c r="CFL161" s="59"/>
      <c r="CFM161" s="58"/>
      <c r="CFN161" s="59"/>
      <c r="CFO161" s="59"/>
      <c r="CFP161" s="59"/>
      <c r="CFQ161" s="58"/>
      <c r="CFR161" s="59"/>
      <c r="CFS161" s="59"/>
      <c r="CFT161" s="59"/>
      <c r="CFU161" s="58"/>
      <c r="CFV161" s="59"/>
      <c r="CFW161" s="59"/>
      <c r="CFX161" s="59"/>
      <c r="CFY161" s="58"/>
      <c r="CFZ161" s="59"/>
      <c r="CGA161" s="59"/>
      <c r="CGB161" s="59"/>
      <c r="CGC161" s="58"/>
      <c r="CGD161" s="59"/>
      <c r="CGE161" s="59"/>
      <c r="CGF161" s="59"/>
      <c r="CGG161" s="58"/>
      <c r="CGH161" s="59"/>
      <c r="CGI161" s="59"/>
      <c r="CGJ161" s="59"/>
      <c r="CGK161" s="58"/>
      <c r="CGL161" s="59"/>
      <c r="CGM161" s="59"/>
      <c r="CGN161" s="59"/>
      <c r="CGO161" s="58"/>
      <c r="CGP161" s="59"/>
      <c r="CGQ161" s="59"/>
      <c r="CGR161" s="59"/>
      <c r="CGS161" s="58"/>
      <c r="CGT161" s="59"/>
      <c r="CGU161" s="59"/>
      <c r="CGV161" s="59"/>
      <c r="CGW161" s="58"/>
      <c r="CGX161" s="59"/>
      <c r="CGY161" s="59"/>
      <c r="CGZ161" s="59"/>
      <c r="CHA161" s="58"/>
      <c r="CHB161" s="59"/>
      <c r="CHC161" s="59"/>
      <c r="CHD161" s="59"/>
      <c r="CHE161" s="58"/>
      <c r="CHF161" s="59"/>
      <c r="CHG161" s="59"/>
      <c r="CHH161" s="59"/>
      <c r="CHI161" s="58"/>
      <c r="CHJ161" s="59"/>
      <c r="CHK161" s="59"/>
      <c r="CHL161" s="59"/>
      <c r="CHM161" s="58"/>
      <c r="CHN161" s="59"/>
      <c r="CHO161" s="59"/>
      <c r="CHP161" s="59"/>
      <c r="CHQ161" s="58"/>
      <c r="CHR161" s="59"/>
      <c r="CHS161" s="59"/>
      <c r="CHT161" s="59"/>
      <c r="CHU161" s="58"/>
      <c r="CHV161" s="59"/>
      <c r="CHW161" s="59"/>
      <c r="CHX161" s="59"/>
      <c r="CHY161" s="58"/>
      <c r="CHZ161" s="59"/>
      <c r="CIA161" s="59"/>
      <c r="CIB161" s="59"/>
      <c r="CIC161" s="58"/>
      <c r="CID161" s="59"/>
      <c r="CIE161" s="59"/>
      <c r="CIF161" s="59"/>
      <c r="CIG161" s="58"/>
      <c r="CIH161" s="59"/>
      <c r="CII161" s="59"/>
      <c r="CIJ161" s="59"/>
      <c r="CIK161" s="58"/>
      <c r="CIL161" s="59"/>
      <c r="CIM161" s="59"/>
      <c r="CIN161" s="59"/>
      <c r="CIO161" s="58"/>
      <c r="CIP161" s="59"/>
      <c r="CIQ161" s="59"/>
      <c r="CIR161" s="59"/>
      <c r="CIS161" s="58"/>
      <c r="CIT161" s="59"/>
      <c r="CIU161" s="59"/>
      <c r="CIV161" s="59"/>
      <c r="CIW161" s="58"/>
      <c r="CIX161" s="59"/>
      <c r="CIY161" s="59"/>
      <c r="CIZ161" s="59"/>
      <c r="CJA161" s="58"/>
      <c r="CJB161" s="59"/>
      <c r="CJC161" s="59"/>
      <c r="CJD161" s="59"/>
      <c r="CJE161" s="58"/>
      <c r="CJF161" s="59"/>
      <c r="CJG161" s="59"/>
      <c r="CJH161" s="59"/>
      <c r="CJI161" s="58"/>
      <c r="CJJ161" s="59"/>
      <c r="CJK161" s="59"/>
      <c r="CJL161" s="59"/>
      <c r="CJM161" s="58"/>
      <c r="CJN161" s="59"/>
      <c r="CJO161" s="59"/>
      <c r="CJP161" s="59"/>
      <c r="CJQ161" s="58"/>
      <c r="CJR161" s="59"/>
      <c r="CJS161" s="59"/>
      <c r="CJT161" s="59"/>
      <c r="CJU161" s="58"/>
      <c r="CJV161" s="59"/>
      <c r="CJW161" s="59"/>
      <c r="CJX161" s="59"/>
      <c r="CJY161" s="58"/>
      <c r="CJZ161" s="59"/>
      <c r="CKA161" s="59"/>
      <c r="CKB161" s="59"/>
      <c r="CKC161" s="58"/>
      <c r="CKD161" s="59"/>
      <c r="CKE161" s="59"/>
      <c r="CKF161" s="59"/>
      <c r="CKG161" s="58"/>
      <c r="CKH161" s="59"/>
      <c r="CKI161" s="59"/>
      <c r="CKJ161" s="59"/>
      <c r="CKK161" s="58"/>
      <c r="CKL161" s="59"/>
      <c r="CKM161" s="59"/>
      <c r="CKN161" s="59"/>
      <c r="CKO161" s="58"/>
      <c r="CKP161" s="59"/>
      <c r="CKQ161" s="59"/>
      <c r="CKR161" s="59"/>
      <c r="CKS161" s="58"/>
      <c r="CKT161" s="59"/>
      <c r="CKU161" s="59"/>
      <c r="CKV161" s="59"/>
      <c r="CKW161" s="58"/>
      <c r="CKX161" s="59"/>
      <c r="CKY161" s="59"/>
      <c r="CKZ161" s="59"/>
      <c r="CLA161" s="58"/>
      <c r="CLB161" s="59"/>
      <c r="CLC161" s="59"/>
      <c r="CLD161" s="59"/>
      <c r="CLE161" s="58"/>
      <c r="CLF161" s="59"/>
      <c r="CLG161" s="59"/>
      <c r="CLH161" s="59"/>
      <c r="CLI161" s="58"/>
      <c r="CLJ161" s="59"/>
      <c r="CLK161" s="59"/>
      <c r="CLL161" s="59"/>
      <c r="CLM161" s="58"/>
      <c r="CLN161" s="59"/>
      <c r="CLO161" s="59"/>
      <c r="CLP161" s="59"/>
      <c r="CLQ161" s="58"/>
      <c r="CLR161" s="59"/>
      <c r="CLS161" s="59"/>
      <c r="CLT161" s="59"/>
      <c r="CLU161" s="58"/>
      <c r="CLV161" s="59"/>
      <c r="CLW161" s="59"/>
      <c r="CLX161" s="59"/>
      <c r="CLY161" s="58"/>
      <c r="CLZ161" s="59"/>
      <c r="CMA161" s="59"/>
      <c r="CMB161" s="59"/>
      <c r="CMC161" s="58"/>
      <c r="CMD161" s="59"/>
      <c r="CME161" s="59"/>
      <c r="CMF161" s="59"/>
      <c r="CMG161" s="58"/>
      <c r="CMH161" s="59"/>
      <c r="CMI161" s="59"/>
      <c r="CMJ161" s="59"/>
      <c r="CMK161" s="58"/>
      <c r="CML161" s="59"/>
      <c r="CMM161" s="59"/>
      <c r="CMN161" s="59"/>
      <c r="CMO161" s="58"/>
      <c r="CMP161" s="59"/>
      <c r="CMQ161" s="59"/>
      <c r="CMR161" s="59"/>
      <c r="CMS161" s="58"/>
      <c r="CMT161" s="59"/>
      <c r="CMU161" s="59"/>
      <c r="CMV161" s="59"/>
      <c r="CMW161" s="58"/>
      <c r="CMX161" s="59"/>
      <c r="CMY161" s="59"/>
      <c r="CMZ161" s="59"/>
      <c r="CNA161" s="58"/>
      <c r="CNB161" s="59"/>
      <c r="CNC161" s="59"/>
      <c r="CND161" s="59"/>
      <c r="CNE161" s="58"/>
      <c r="CNF161" s="59"/>
      <c r="CNG161" s="59"/>
      <c r="CNH161" s="59"/>
      <c r="CNI161" s="58"/>
      <c r="CNJ161" s="59"/>
      <c r="CNK161" s="59"/>
      <c r="CNL161" s="59"/>
      <c r="CNM161" s="58"/>
      <c r="CNN161" s="59"/>
      <c r="CNO161" s="59"/>
      <c r="CNP161" s="59"/>
      <c r="CNQ161" s="58"/>
      <c r="CNR161" s="59"/>
      <c r="CNS161" s="59"/>
      <c r="CNT161" s="59"/>
      <c r="CNU161" s="58"/>
      <c r="CNV161" s="59"/>
      <c r="CNW161" s="59"/>
      <c r="CNX161" s="59"/>
      <c r="CNY161" s="58"/>
      <c r="CNZ161" s="59"/>
      <c r="COA161" s="59"/>
      <c r="COB161" s="59"/>
      <c r="COC161" s="58"/>
      <c r="COD161" s="59"/>
      <c r="COE161" s="59"/>
      <c r="COF161" s="59"/>
      <c r="COG161" s="58"/>
      <c r="COH161" s="59"/>
      <c r="COI161" s="59"/>
      <c r="COJ161" s="59"/>
      <c r="COK161" s="58"/>
      <c r="COL161" s="59"/>
      <c r="COM161" s="59"/>
      <c r="CON161" s="59"/>
      <c r="COO161" s="58"/>
      <c r="COP161" s="59"/>
      <c r="COQ161" s="59"/>
      <c r="COR161" s="59"/>
      <c r="COS161" s="58"/>
      <c r="COT161" s="59"/>
      <c r="COU161" s="59"/>
      <c r="COV161" s="59"/>
      <c r="COW161" s="58"/>
      <c r="COX161" s="59"/>
      <c r="COY161" s="59"/>
      <c r="COZ161" s="59"/>
      <c r="CPA161" s="58"/>
      <c r="CPB161" s="59"/>
      <c r="CPC161" s="59"/>
      <c r="CPD161" s="59"/>
      <c r="CPE161" s="58"/>
      <c r="CPF161" s="59"/>
      <c r="CPG161" s="59"/>
      <c r="CPH161" s="59"/>
      <c r="CPI161" s="58"/>
      <c r="CPJ161" s="59"/>
      <c r="CPK161" s="59"/>
      <c r="CPL161" s="59"/>
      <c r="CPM161" s="58"/>
      <c r="CPN161" s="59"/>
      <c r="CPO161" s="59"/>
      <c r="CPP161" s="59"/>
      <c r="CPQ161" s="58"/>
      <c r="CPR161" s="59"/>
      <c r="CPS161" s="59"/>
      <c r="CPT161" s="59"/>
      <c r="CPU161" s="58"/>
      <c r="CPV161" s="59"/>
      <c r="CPW161" s="59"/>
      <c r="CPX161" s="59"/>
      <c r="CPY161" s="58"/>
      <c r="CPZ161" s="59"/>
      <c r="CQA161" s="59"/>
      <c r="CQB161" s="59"/>
      <c r="CQC161" s="58"/>
      <c r="CQD161" s="59"/>
      <c r="CQE161" s="59"/>
      <c r="CQF161" s="59"/>
      <c r="CQG161" s="58"/>
      <c r="CQH161" s="59"/>
      <c r="CQI161" s="59"/>
      <c r="CQJ161" s="59"/>
      <c r="CQK161" s="58"/>
      <c r="CQL161" s="59"/>
      <c r="CQM161" s="59"/>
      <c r="CQN161" s="59"/>
      <c r="CQO161" s="58"/>
      <c r="CQP161" s="59"/>
      <c r="CQQ161" s="59"/>
      <c r="CQR161" s="59"/>
      <c r="CQS161" s="58"/>
      <c r="CQT161" s="59"/>
      <c r="CQU161" s="59"/>
      <c r="CQV161" s="59"/>
      <c r="CQW161" s="58"/>
      <c r="CQX161" s="59"/>
      <c r="CQY161" s="59"/>
      <c r="CQZ161" s="59"/>
      <c r="CRA161" s="58"/>
      <c r="CRB161" s="59"/>
      <c r="CRC161" s="59"/>
      <c r="CRD161" s="59"/>
      <c r="CRE161" s="58"/>
      <c r="CRF161" s="59"/>
      <c r="CRG161" s="59"/>
      <c r="CRH161" s="59"/>
      <c r="CRI161" s="58"/>
      <c r="CRJ161" s="59"/>
      <c r="CRK161" s="59"/>
      <c r="CRL161" s="59"/>
      <c r="CRM161" s="58"/>
      <c r="CRN161" s="59"/>
      <c r="CRO161" s="59"/>
      <c r="CRP161" s="59"/>
      <c r="CRQ161" s="58"/>
      <c r="CRR161" s="59"/>
      <c r="CRS161" s="59"/>
      <c r="CRT161" s="59"/>
      <c r="CRU161" s="58"/>
      <c r="CRV161" s="59"/>
      <c r="CRW161" s="59"/>
      <c r="CRX161" s="59"/>
      <c r="CRY161" s="58"/>
      <c r="CRZ161" s="59"/>
      <c r="CSA161" s="59"/>
      <c r="CSB161" s="59"/>
      <c r="CSC161" s="58"/>
      <c r="CSD161" s="59"/>
      <c r="CSE161" s="59"/>
      <c r="CSF161" s="59"/>
      <c r="CSG161" s="58"/>
      <c r="CSH161" s="59"/>
      <c r="CSI161" s="59"/>
      <c r="CSJ161" s="59"/>
      <c r="CSK161" s="58"/>
      <c r="CSL161" s="59"/>
      <c r="CSM161" s="59"/>
      <c r="CSN161" s="59"/>
      <c r="CSO161" s="58"/>
      <c r="CSP161" s="59"/>
      <c r="CSQ161" s="59"/>
      <c r="CSR161" s="59"/>
      <c r="CSS161" s="58"/>
      <c r="CST161" s="59"/>
      <c r="CSU161" s="59"/>
      <c r="CSV161" s="59"/>
      <c r="CSW161" s="58"/>
      <c r="CSX161" s="59"/>
      <c r="CSY161" s="59"/>
      <c r="CSZ161" s="59"/>
      <c r="CTA161" s="58"/>
      <c r="CTB161" s="59"/>
      <c r="CTC161" s="59"/>
      <c r="CTD161" s="59"/>
      <c r="CTE161" s="58"/>
      <c r="CTF161" s="59"/>
      <c r="CTG161" s="59"/>
      <c r="CTH161" s="59"/>
      <c r="CTI161" s="58"/>
      <c r="CTJ161" s="59"/>
      <c r="CTK161" s="59"/>
      <c r="CTL161" s="59"/>
      <c r="CTM161" s="58"/>
      <c r="CTN161" s="59"/>
      <c r="CTO161" s="59"/>
      <c r="CTP161" s="59"/>
      <c r="CTQ161" s="58"/>
      <c r="CTR161" s="59"/>
      <c r="CTS161" s="59"/>
      <c r="CTT161" s="59"/>
      <c r="CTU161" s="58"/>
      <c r="CTV161" s="59"/>
      <c r="CTW161" s="59"/>
      <c r="CTX161" s="59"/>
      <c r="CTY161" s="58"/>
      <c r="CTZ161" s="59"/>
      <c r="CUA161" s="59"/>
      <c r="CUB161" s="59"/>
      <c r="CUC161" s="58"/>
      <c r="CUD161" s="59"/>
      <c r="CUE161" s="59"/>
      <c r="CUF161" s="59"/>
      <c r="CUG161" s="58"/>
      <c r="CUH161" s="59"/>
      <c r="CUI161" s="59"/>
      <c r="CUJ161" s="59"/>
      <c r="CUK161" s="58"/>
      <c r="CUL161" s="59"/>
      <c r="CUM161" s="59"/>
      <c r="CUN161" s="59"/>
      <c r="CUO161" s="58"/>
      <c r="CUP161" s="59"/>
      <c r="CUQ161" s="59"/>
      <c r="CUR161" s="59"/>
      <c r="CUS161" s="58"/>
      <c r="CUT161" s="59"/>
      <c r="CUU161" s="59"/>
      <c r="CUV161" s="59"/>
      <c r="CUW161" s="58"/>
      <c r="CUX161" s="59"/>
      <c r="CUY161" s="59"/>
      <c r="CUZ161" s="59"/>
      <c r="CVA161" s="58"/>
      <c r="CVB161" s="59"/>
      <c r="CVC161" s="59"/>
      <c r="CVD161" s="59"/>
      <c r="CVE161" s="58"/>
      <c r="CVF161" s="59"/>
      <c r="CVG161" s="59"/>
      <c r="CVH161" s="59"/>
      <c r="CVI161" s="58"/>
      <c r="CVJ161" s="59"/>
      <c r="CVK161" s="59"/>
      <c r="CVL161" s="59"/>
      <c r="CVM161" s="58"/>
      <c r="CVN161" s="59"/>
      <c r="CVO161" s="59"/>
      <c r="CVP161" s="59"/>
      <c r="CVQ161" s="58"/>
      <c r="CVR161" s="59"/>
      <c r="CVS161" s="59"/>
      <c r="CVT161" s="59"/>
      <c r="CVU161" s="58"/>
      <c r="CVV161" s="59"/>
      <c r="CVW161" s="59"/>
      <c r="CVX161" s="59"/>
      <c r="CVY161" s="58"/>
      <c r="CVZ161" s="59"/>
      <c r="CWA161" s="59"/>
      <c r="CWB161" s="59"/>
      <c r="CWC161" s="58"/>
      <c r="CWD161" s="59"/>
      <c r="CWE161" s="59"/>
      <c r="CWF161" s="59"/>
      <c r="CWG161" s="58"/>
      <c r="CWH161" s="59"/>
      <c r="CWI161" s="59"/>
      <c r="CWJ161" s="59"/>
      <c r="CWK161" s="58"/>
      <c r="CWL161" s="59"/>
      <c r="CWM161" s="59"/>
      <c r="CWN161" s="59"/>
      <c r="CWO161" s="58"/>
      <c r="CWP161" s="59"/>
      <c r="CWQ161" s="59"/>
      <c r="CWR161" s="59"/>
      <c r="CWS161" s="58"/>
      <c r="CWT161" s="59"/>
      <c r="CWU161" s="59"/>
      <c r="CWV161" s="59"/>
      <c r="CWW161" s="58"/>
      <c r="CWX161" s="59"/>
      <c r="CWY161" s="59"/>
      <c r="CWZ161" s="59"/>
      <c r="CXA161" s="58"/>
      <c r="CXB161" s="59"/>
      <c r="CXC161" s="59"/>
      <c r="CXD161" s="59"/>
      <c r="CXE161" s="58"/>
      <c r="CXF161" s="59"/>
      <c r="CXG161" s="59"/>
      <c r="CXH161" s="59"/>
      <c r="CXI161" s="58"/>
      <c r="CXJ161" s="59"/>
      <c r="CXK161" s="59"/>
      <c r="CXL161" s="59"/>
      <c r="CXM161" s="58"/>
      <c r="CXN161" s="59"/>
      <c r="CXO161" s="59"/>
      <c r="CXP161" s="59"/>
      <c r="CXQ161" s="58"/>
      <c r="CXR161" s="59"/>
      <c r="CXS161" s="59"/>
      <c r="CXT161" s="59"/>
      <c r="CXU161" s="58"/>
      <c r="CXV161" s="59"/>
      <c r="CXW161" s="59"/>
      <c r="CXX161" s="59"/>
      <c r="CXY161" s="58"/>
      <c r="CXZ161" s="59"/>
      <c r="CYA161" s="59"/>
      <c r="CYB161" s="59"/>
      <c r="CYC161" s="58"/>
      <c r="CYD161" s="59"/>
      <c r="CYE161" s="59"/>
      <c r="CYF161" s="59"/>
      <c r="CYG161" s="58"/>
      <c r="CYH161" s="59"/>
      <c r="CYI161" s="59"/>
      <c r="CYJ161" s="59"/>
      <c r="CYK161" s="58"/>
      <c r="CYL161" s="59"/>
      <c r="CYM161" s="59"/>
      <c r="CYN161" s="59"/>
      <c r="CYO161" s="58"/>
      <c r="CYP161" s="59"/>
      <c r="CYQ161" s="59"/>
      <c r="CYR161" s="59"/>
      <c r="CYS161" s="58"/>
      <c r="CYT161" s="59"/>
      <c r="CYU161" s="59"/>
      <c r="CYV161" s="59"/>
      <c r="CYW161" s="58"/>
      <c r="CYX161" s="59"/>
      <c r="CYY161" s="59"/>
      <c r="CYZ161" s="59"/>
      <c r="CZA161" s="58"/>
      <c r="CZB161" s="59"/>
      <c r="CZC161" s="59"/>
      <c r="CZD161" s="59"/>
      <c r="CZE161" s="58"/>
      <c r="CZF161" s="59"/>
      <c r="CZG161" s="59"/>
      <c r="CZH161" s="59"/>
      <c r="CZI161" s="58"/>
      <c r="CZJ161" s="59"/>
      <c r="CZK161" s="59"/>
      <c r="CZL161" s="59"/>
      <c r="CZM161" s="58"/>
      <c r="CZN161" s="59"/>
      <c r="CZO161" s="59"/>
      <c r="CZP161" s="59"/>
      <c r="CZQ161" s="58"/>
      <c r="CZR161" s="59"/>
      <c r="CZS161" s="59"/>
      <c r="CZT161" s="59"/>
      <c r="CZU161" s="58"/>
      <c r="CZV161" s="59"/>
      <c r="CZW161" s="59"/>
      <c r="CZX161" s="59"/>
      <c r="CZY161" s="58"/>
      <c r="CZZ161" s="59"/>
      <c r="DAA161" s="59"/>
      <c r="DAB161" s="59"/>
      <c r="DAC161" s="58"/>
      <c r="DAD161" s="59"/>
      <c r="DAE161" s="59"/>
      <c r="DAF161" s="59"/>
      <c r="DAG161" s="58"/>
      <c r="DAH161" s="59"/>
      <c r="DAI161" s="59"/>
      <c r="DAJ161" s="59"/>
      <c r="DAK161" s="58"/>
      <c r="DAL161" s="59"/>
      <c r="DAM161" s="59"/>
      <c r="DAN161" s="59"/>
      <c r="DAO161" s="58"/>
      <c r="DAP161" s="59"/>
      <c r="DAQ161" s="59"/>
      <c r="DAR161" s="59"/>
      <c r="DAS161" s="58"/>
      <c r="DAT161" s="59"/>
      <c r="DAU161" s="59"/>
      <c r="DAV161" s="59"/>
      <c r="DAW161" s="58"/>
      <c r="DAX161" s="59"/>
      <c r="DAY161" s="59"/>
      <c r="DAZ161" s="59"/>
      <c r="DBA161" s="58"/>
      <c r="DBB161" s="59"/>
      <c r="DBC161" s="59"/>
      <c r="DBD161" s="59"/>
      <c r="DBE161" s="58"/>
      <c r="DBF161" s="59"/>
      <c r="DBG161" s="59"/>
      <c r="DBH161" s="59"/>
      <c r="DBI161" s="58"/>
      <c r="DBJ161" s="59"/>
      <c r="DBK161" s="59"/>
      <c r="DBL161" s="59"/>
      <c r="DBM161" s="58"/>
      <c r="DBN161" s="59"/>
      <c r="DBO161" s="59"/>
      <c r="DBP161" s="59"/>
      <c r="DBQ161" s="58"/>
      <c r="DBR161" s="59"/>
      <c r="DBS161" s="59"/>
      <c r="DBT161" s="59"/>
      <c r="DBU161" s="58"/>
      <c r="DBV161" s="59"/>
      <c r="DBW161" s="59"/>
      <c r="DBX161" s="59"/>
      <c r="DBY161" s="58"/>
      <c r="DBZ161" s="59"/>
      <c r="DCA161" s="59"/>
      <c r="DCB161" s="59"/>
      <c r="DCC161" s="58"/>
      <c r="DCD161" s="59"/>
      <c r="DCE161" s="59"/>
      <c r="DCF161" s="59"/>
      <c r="DCG161" s="58"/>
      <c r="DCH161" s="59"/>
      <c r="DCI161" s="59"/>
      <c r="DCJ161" s="59"/>
      <c r="DCK161" s="58"/>
      <c r="DCL161" s="59"/>
      <c r="DCM161" s="59"/>
      <c r="DCN161" s="59"/>
      <c r="DCO161" s="58"/>
      <c r="DCP161" s="59"/>
      <c r="DCQ161" s="59"/>
      <c r="DCR161" s="59"/>
      <c r="DCS161" s="58"/>
      <c r="DCT161" s="59"/>
      <c r="DCU161" s="59"/>
      <c r="DCV161" s="59"/>
      <c r="DCW161" s="58"/>
      <c r="DCX161" s="59"/>
      <c r="DCY161" s="59"/>
      <c r="DCZ161" s="59"/>
      <c r="DDA161" s="58"/>
      <c r="DDB161" s="59"/>
      <c r="DDC161" s="59"/>
      <c r="DDD161" s="59"/>
      <c r="DDE161" s="58"/>
      <c r="DDF161" s="59"/>
      <c r="DDG161" s="59"/>
      <c r="DDH161" s="59"/>
      <c r="DDI161" s="58"/>
      <c r="DDJ161" s="59"/>
      <c r="DDK161" s="59"/>
      <c r="DDL161" s="59"/>
      <c r="DDM161" s="58"/>
      <c r="DDN161" s="59"/>
      <c r="DDO161" s="59"/>
      <c r="DDP161" s="59"/>
      <c r="DDQ161" s="58"/>
      <c r="DDR161" s="59"/>
      <c r="DDS161" s="59"/>
      <c r="DDT161" s="59"/>
      <c r="DDU161" s="58"/>
      <c r="DDV161" s="59"/>
      <c r="DDW161" s="59"/>
      <c r="DDX161" s="59"/>
      <c r="DDY161" s="58"/>
      <c r="DDZ161" s="59"/>
      <c r="DEA161" s="59"/>
      <c r="DEB161" s="59"/>
      <c r="DEC161" s="58"/>
      <c r="DED161" s="59"/>
      <c r="DEE161" s="59"/>
      <c r="DEF161" s="59"/>
      <c r="DEG161" s="58"/>
      <c r="DEH161" s="59"/>
      <c r="DEI161" s="59"/>
      <c r="DEJ161" s="59"/>
      <c r="DEK161" s="58"/>
      <c r="DEL161" s="59"/>
      <c r="DEM161" s="59"/>
      <c r="DEN161" s="59"/>
      <c r="DEO161" s="58"/>
      <c r="DEP161" s="59"/>
      <c r="DEQ161" s="59"/>
      <c r="DER161" s="59"/>
      <c r="DES161" s="58"/>
      <c r="DET161" s="59"/>
      <c r="DEU161" s="59"/>
      <c r="DEV161" s="59"/>
      <c r="DEW161" s="58"/>
      <c r="DEX161" s="59"/>
      <c r="DEY161" s="59"/>
      <c r="DEZ161" s="59"/>
      <c r="DFA161" s="58"/>
      <c r="DFB161" s="59"/>
      <c r="DFC161" s="59"/>
      <c r="DFD161" s="59"/>
      <c r="DFE161" s="58"/>
      <c r="DFF161" s="59"/>
      <c r="DFG161" s="59"/>
      <c r="DFH161" s="59"/>
      <c r="DFI161" s="58"/>
      <c r="DFJ161" s="59"/>
      <c r="DFK161" s="59"/>
      <c r="DFL161" s="59"/>
      <c r="DFM161" s="58"/>
      <c r="DFN161" s="59"/>
      <c r="DFO161" s="59"/>
      <c r="DFP161" s="59"/>
      <c r="DFQ161" s="58"/>
      <c r="DFR161" s="59"/>
      <c r="DFS161" s="59"/>
      <c r="DFT161" s="59"/>
      <c r="DFU161" s="58"/>
      <c r="DFV161" s="59"/>
      <c r="DFW161" s="59"/>
      <c r="DFX161" s="59"/>
      <c r="DFY161" s="58"/>
      <c r="DFZ161" s="59"/>
      <c r="DGA161" s="59"/>
      <c r="DGB161" s="59"/>
      <c r="DGC161" s="58"/>
      <c r="DGD161" s="59"/>
      <c r="DGE161" s="59"/>
      <c r="DGF161" s="59"/>
      <c r="DGG161" s="58"/>
      <c r="DGH161" s="59"/>
      <c r="DGI161" s="59"/>
      <c r="DGJ161" s="59"/>
      <c r="DGK161" s="58"/>
      <c r="DGL161" s="59"/>
      <c r="DGM161" s="59"/>
      <c r="DGN161" s="59"/>
      <c r="DGO161" s="58"/>
      <c r="DGP161" s="59"/>
      <c r="DGQ161" s="59"/>
      <c r="DGR161" s="59"/>
      <c r="DGS161" s="58"/>
      <c r="DGT161" s="59"/>
      <c r="DGU161" s="59"/>
      <c r="DGV161" s="59"/>
      <c r="DGW161" s="58"/>
      <c r="DGX161" s="59"/>
      <c r="DGY161" s="59"/>
      <c r="DGZ161" s="59"/>
      <c r="DHA161" s="58"/>
      <c r="DHB161" s="59"/>
      <c r="DHC161" s="59"/>
      <c r="DHD161" s="59"/>
      <c r="DHE161" s="58"/>
      <c r="DHF161" s="59"/>
      <c r="DHG161" s="59"/>
      <c r="DHH161" s="59"/>
      <c r="DHI161" s="58"/>
      <c r="DHJ161" s="59"/>
      <c r="DHK161" s="59"/>
      <c r="DHL161" s="59"/>
      <c r="DHM161" s="58"/>
      <c r="DHN161" s="59"/>
      <c r="DHO161" s="59"/>
      <c r="DHP161" s="59"/>
      <c r="DHQ161" s="58"/>
      <c r="DHR161" s="59"/>
      <c r="DHS161" s="59"/>
      <c r="DHT161" s="59"/>
      <c r="DHU161" s="58"/>
      <c r="DHV161" s="59"/>
      <c r="DHW161" s="59"/>
      <c r="DHX161" s="59"/>
      <c r="DHY161" s="58"/>
      <c r="DHZ161" s="59"/>
      <c r="DIA161" s="59"/>
      <c r="DIB161" s="59"/>
      <c r="DIC161" s="58"/>
      <c r="DID161" s="59"/>
      <c r="DIE161" s="59"/>
      <c r="DIF161" s="59"/>
      <c r="DIG161" s="58"/>
      <c r="DIH161" s="59"/>
      <c r="DII161" s="59"/>
      <c r="DIJ161" s="59"/>
      <c r="DIK161" s="58"/>
      <c r="DIL161" s="59"/>
      <c r="DIM161" s="59"/>
      <c r="DIN161" s="59"/>
      <c r="DIO161" s="58"/>
      <c r="DIP161" s="59"/>
      <c r="DIQ161" s="59"/>
      <c r="DIR161" s="59"/>
      <c r="DIS161" s="58"/>
      <c r="DIT161" s="59"/>
      <c r="DIU161" s="59"/>
      <c r="DIV161" s="59"/>
      <c r="DIW161" s="58"/>
      <c r="DIX161" s="59"/>
      <c r="DIY161" s="59"/>
      <c r="DIZ161" s="59"/>
      <c r="DJA161" s="58"/>
      <c r="DJB161" s="59"/>
      <c r="DJC161" s="59"/>
      <c r="DJD161" s="59"/>
      <c r="DJE161" s="58"/>
      <c r="DJF161" s="59"/>
      <c r="DJG161" s="59"/>
      <c r="DJH161" s="59"/>
      <c r="DJI161" s="58"/>
      <c r="DJJ161" s="59"/>
      <c r="DJK161" s="59"/>
      <c r="DJL161" s="59"/>
      <c r="DJM161" s="58"/>
      <c r="DJN161" s="59"/>
      <c r="DJO161" s="59"/>
      <c r="DJP161" s="59"/>
      <c r="DJQ161" s="58"/>
      <c r="DJR161" s="59"/>
      <c r="DJS161" s="59"/>
      <c r="DJT161" s="59"/>
      <c r="DJU161" s="58"/>
      <c r="DJV161" s="59"/>
      <c r="DJW161" s="59"/>
      <c r="DJX161" s="59"/>
      <c r="DJY161" s="58"/>
      <c r="DJZ161" s="59"/>
      <c r="DKA161" s="59"/>
      <c r="DKB161" s="59"/>
      <c r="DKC161" s="58"/>
      <c r="DKD161" s="59"/>
      <c r="DKE161" s="59"/>
      <c r="DKF161" s="59"/>
      <c r="DKG161" s="58"/>
      <c r="DKH161" s="59"/>
      <c r="DKI161" s="59"/>
      <c r="DKJ161" s="59"/>
      <c r="DKK161" s="58"/>
      <c r="DKL161" s="59"/>
      <c r="DKM161" s="59"/>
      <c r="DKN161" s="59"/>
      <c r="DKO161" s="58"/>
      <c r="DKP161" s="59"/>
      <c r="DKQ161" s="59"/>
      <c r="DKR161" s="59"/>
      <c r="DKS161" s="58"/>
      <c r="DKT161" s="59"/>
      <c r="DKU161" s="59"/>
      <c r="DKV161" s="59"/>
      <c r="DKW161" s="58"/>
      <c r="DKX161" s="59"/>
      <c r="DKY161" s="59"/>
      <c r="DKZ161" s="59"/>
      <c r="DLA161" s="58"/>
      <c r="DLB161" s="59"/>
      <c r="DLC161" s="59"/>
      <c r="DLD161" s="59"/>
      <c r="DLE161" s="58"/>
      <c r="DLF161" s="59"/>
      <c r="DLG161" s="59"/>
      <c r="DLH161" s="59"/>
      <c r="DLI161" s="58"/>
      <c r="DLJ161" s="59"/>
      <c r="DLK161" s="59"/>
      <c r="DLL161" s="59"/>
      <c r="DLM161" s="58"/>
      <c r="DLN161" s="59"/>
      <c r="DLO161" s="59"/>
      <c r="DLP161" s="59"/>
      <c r="DLQ161" s="58"/>
      <c r="DLR161" s="59"/>
      <c r="DLS161" s="59"/>
      <c r="DLT161" s="59"/>
      <c r="DLU161" s="58"/>
      <c r="DLV161" s="59"/>
      <c r="DLW161" s="59"/>
      <c r="DLX161" s="59"/>
      <c r="DLY161" s="58"/>
      <c r="DLZ161" s="59"/>
      <c r="DMA161" s="59"/>
      <c r="DMB161" s="59"/>
      <c r="DMC161" s="58"/>
      <c r="DMD161" s="59"/>
      <c r="DME161" s="59"/>
      <c r="DMF161" s="59"/>
      <c r="DMG161" s="58"/>
      <c r="DMH161" s="59"/>
      <c r="DMI161" s="59"/>
      <c r="DMJ161" s="59"/>
      <c r="DMK161" s="58"/>
      <c r="DML161" s="59"/>
      <c r="DMM161" s="59"/>
      <c r="DMN161" s="59"/>
      <c r="DMO161" s="58"/>
      <c r="DMP161" s="59"/>
      <c r="DMQ161" s="59"/>
      <c r="DMR161" s="59"/>
      <c r="DMS161" s="58"/>
      <c r="DMT161" s="59"/>
      <c r="DMU161" s="59"/>
      <c r="DMV161" s="59"/>
      <c r="DMW161" s="58"/>
      <c r="DMX161" s="59"/>
      <c r="DMY161" s="59"/>
      <c r="DMZ161" s="59"/>
      <c r="DNA161" s="58"/>
      <c r="DNB161" s="59"/>
      <c r="DNC161" s="59"/>
      <c r="DND161" s="59"/>
      <c r="DNE161" s="58"/>
      <c r="DNF161" s="59"/>
      <c r="DNG161" s="59"/>
      <c r="DNH161" s="59"/>
      <c r="DNI161" s="58"/>
      <c r="DNJ161" s="59"/>
      <c r="DNK161" s="59"/>
      <c r="DNL161" s="59"/>
      <c r="DNM161" s="58"/>
      <c r="DNN161" s="59"/>
      <c r="DNO161" s="59"/>
      <c r="DNP161" s="59"/>
      <c r="DNQ161" s="58"/>
      <c r="DNR161" s="59"/>
      <c r="DNS161" s="59"/>
      <c r="DNT161" s="59"/>
      <c r="DNU161" s="58"/>
      <c r="DNV161" s="59"/>
      <c r="DNW161" s="59"/>
      <c r="DNX161" s="59"/>
      <c r="DNY161" s="58"/>
      <c r="DNZ161" s="59"/>
      <c r="DOA161" s="59"/>
      <c r="DOB161" s="59"/>
      <c r="DOC161" s="58"/>
      <c r="DOD161" s="59"/>
      <c r="DOE161" s="59"/>
      <c r="DOF161" s="59"/>
      <c r="DOG161" s="58"/>
      <c r="DOH161" s="59"/>
      <c r="DOI161" s="59"/>
      <c r="DOJ161" s="59"/>
      <c r="DOK161" s="58"/>
      <c r="DOL161" s="59"/>
      <c r="DOM161" s="59"/>
      <c r="DON161" s="59"/>
      <c r="DOO161" s="58"/>
      <c r="DOP161" s="59"/>
      <c r="DOQ161" s="59"/>
      <c r="DOR161" s="59"/>
      <c r="DOS161" s="58"/>
      <c r="DOT161" s="59"/>
      <c r="DOU161" s="59"/>
      <c r="DOV161" s="59"/>
      <c r="DOW161" s="58"/>
      <c r="DOX161" s="59"/>
      <c r="DOY161" s="59"/>
      <c r="DOZ161" s="59"/>
      <c r="DPA161" s="58"/>
      <c r="DPB161" s="59"/>
      <c r="DPC161" s="59"/>
      <c r="DPD161" s="59"/>
      <c r="DPE161" s="58"/>
      <c r="DPF161" s="59"/>
      <c r="DPG161" s="59"/>
      <c r="DPH161" s="59"/>
      <c r="DPI161" s="58"/>
      <c r="DPJ161" s="59"/>
      <c r="DPK161" s="59"/>
      <c r="DPL161" s="59"/>
      <c r="DPM161" s="58"/>
      <c r="DPN161" s="59"/>
      <c r="DPO161" s="59"/>
      <c r="DPP161" s="59"/>
      <c r="DPQ161" s="58"/>
      <c r="DPR161" s="59"/>
      <c r="DPS161" s="59"/>
      <c r="DPT161" s="59"/>
      <c r="DPU161" s="58"/>
      <c r="DPV161" s="59"/>
      <c r="DPW161" s="59"/>
      <c r="DPX161" s="59"/>
      <c r="DPY161" s="58"/>
      <c r="DPZ161" s="59"/>
      <c r="DQA161" s="59"/>
      <c r="DQB161" s="59"/>
      <c r="DQC161" s="58"/>
      <c r="DQD161" s="59"/>
      <c r="DQE161" s="59"/>
      <c r="DQF161" s="59"/>
      <c r="DQG161" s="58"/>
      <c r="DQH161" s="59"/>
      <c r="DQI161" s="59"/>
      <c r="DQJ161" s="59"/>
      <c r="DQK161" s="58"/>
      <c r="DQL161" s="59"/>
      <c r="DQM161" s="59"/>
      <c r="DQN161" s="59"/>
      <c r="DQO161" s="58"/>
      <c r="DQP161" s="59"/>
      <c r="DQQ161" s="59"/>
      <c r="DQR161" s="59"/>
      <c r="DQS161" s="58"/>
      <c r="DQT161" s="59"/>
      <c r="DQU161" s="59"/>
      <c r="DQV161" s="59"/>
      <c r="DQW161" s="58"/>
      <c r="DQX161" s="59"/>
      <c r="DQY161" s="59"/>
      <c r="DQZ161" s="59"/>
      <c r="DRA161" s="58"/>
      <c r="DRB161" s="59"/>
      <c r="DRC161" s="59"/>
      <c r="DRD161" s="59"/>
      <c r="DRE161" s="58"/>
      <c r="DRF161" s="59"/>
      <c r="DRG161" s="59"/>
      <c r="DRH161" s="59"/>
      <c r="DRI161" s="58"/>
      <c r="DRJ161" s="59"/>
      <c r="DRK161" s="59"/>
      <c r="DRL161" s="59"/>
      <c r="DRM161" s="58"/>
      <c r="DRN161" s="59"/>
      <c r="DRO161" s="59"/>
      <c r="DRP161" s="59"/>
      <c r="DRQ161" s="58"/>
      <c r="DRR161" s="59"/>
      <c r="DRS161" s="59"/>
      <c r="DRT161" s="59"/>
      <c r="DRU161" s="58"/>
      <c r="DRV161" s="59"/>
      <c r="DRW161" s="59"/>
      <c r="DRX161" s="59"/>
      <c r="DRY161" s="58"/>
      <c r="DRZ161" s="59"/>
      <c r="DSA161" s="59"/>
      <c r="DSB161" s="59"/>
      <c r="DSC161" s="58"/>
      <c r="DSD161" s="59"/>
      <c r="DSE161" s="59"/>
      <c r="DSF161" s="59"/>
      <c r="DSG161" s="58"/>
      <c r="DSH161" s="59"/>
      <c r="DSI161" s="59"/>
      <c r="DSJ161" s="59"/>
      <c r="DSK161" s="58"/>
      <c r="DSL161" s="59"/>
      <c r="DSM161" s="59"/>
      <c r="DSN161" s="59"/>
      <c r="DSO161" s="58"/>
      <c r="DSP161" s="59"/>
      <c r="DSQ161" s="59"/>
      <c r="DSR161" s="59"/>
      <c r="DSS161" s="58"/>
      <c r="DST161" s="59"/>
      <c r="DSU161" s="59"/>
      <c r="DSV161" s="59"/>
      <c r="DSW161" s="58"/>
      <c r="DSX161" s="59"/>
      <c r="DSY161" s="59"/>
      <c r="DSZ161" s="59"/>
      <c r="DTA161" s="58"/>
      <c r="DTB161" s="59"/>
      <c r="DTC161" s="59"/>
      <c r="DTD161" s="59"/>
      <c r="DTE161" s="58"/>
      <c r="DTF161" s="59"/>
      <c r="DTG161" s="59"/>
      <c r="DTH161" s="59"/>
      <c r="DTI161" s="58"/>
      <c r="DTJ161" s="59"/>
      <c r="DTK161" s="59"/>
      <c r="DTL161" s="59"/>
      <c r="DTM161" s="58"/>
      <c r="DTN161" s="59"/>
      <c r="DTO161" s="59"/>
      <c r="DTP161" s="59"/>
      <c r="DTQ161" s="58"/>
      <c r="DTR161" s="59"/>
      <c r="DTS161" s="59"/>
      <c r="DTT161" s="59"/>
      <c r="DTU161" s="58"/>
      <c r="DTV161" s="59"/>
      <c r="DTW161" s="59"/>
      <c r="DTX161" s="59"/>
      <c r="DTY161" s="58"/>
      <c r="DTZ161" s="59"/>
      <c r="DUA161" s="59"/>
      <c r="DUB161" s="59"/>
      <c r="DUC161" s="58"/>
      <c r="DUD161" s="59"/>
      <c r="DUE161" s="59"/>
      <c r="DUF161" s="59"/>
      <c r="DUG161" s="58"/>
      <c r="DUH161" s="59"/>
      <c r="DUI161" s="59"/>
      <c r="DUJ161" s="59"/>
      <c r="DUK161" s="58"/>
      <c r="DUL161" s="59"/>
      <c r="DUM161" s="59"/>
      <c r="DUN161" s="59"/>
      <c r="DUO161" s="58"/>
      <c r="DUP161" s="59"/>
      <c r="DUQ161" s="59"/>
      <c r="DUR161" s="59"/>
      <c r="DUS161" s="58"/>
      <c r="DUT161" s="59"/>
      <c r="DUU161" s="59"/>
      <c r="DUV161" s="59"/>
      <c r="DUW161" s="58"/>
      <c r="DUX161" s="59"/>
      <c r="DUY161" s="59"/>
      <c r="DUZ161" s="59"/>
      <c r="DVA161" s="58"/>
      <c r="DVB161" s="59"/>
      <c r="DVC161" s="59"/>
      <c r="DVD161" s="59"/>
      <c r="DVE161" s="58"/>
      <c r="DVF161" s="59"/>
      <c r="DVG161" s="59"/>
      <c r="DVH161" s="59"/>
      <c r="DVI161" s="58"/>
      <c r="DVJ161" s="59"/>
      <c r="DVK161" s="59"/>
      <c r="DVL161" s="59"/>
      <c r="DVM161" s="58"/>
      <c r="DVN161" s="59"/>
      <c r="DVO161" s="59"/>
      <c r="DVP161" s="59"/>
      <c r="DVQ161" s="58"/>
      <c r="DVR161" s="59"/>
      <c r="DVS161" s="59"/>
      <c r="DVT161" s="59"/>
      <c r="DVU161" s="58"/>
      <c r="DVV161" s="59"/>
      <c r="DVW161" s="59"/>
      <c r="DVX161" s="59"/>
      <c r="DVY161" s="58"/>
      <c r="DVZ161" s="59"/>
      <c r="DWA161" s="59"/>
      <c r="DWB161" s="59"/>
      <c r="DWC161" s="58"/>
      <c r="DWD161" s="59"/>
      <c r="DWE161" s="59"/>
      <c r="DWF161" s="59"/>
      <c r="DWG161" s="58"/>
      <c r="DWH161" s="59"/>
      <c r="DWI161" s="59"/>
      <c r="DWJ161" s="59"/>
      <c r="DWK161" s="58"/>
      <c r="DWL161" s="59"/>
      <c r="DWM161" s="59"/>
      <c r="DWN161" s="59"/>
      <c r="DWO161" s="58"/>
      <c r="DWP161" s="59"/>
      <c r="DWQ161" s="59"/>
      <c r="DWR161" s="59"/>
      <c r="DWS161" s="58"/>
      <c r="DWT161" s="59"/>
      <c r="DWU161" s="59"/>
      <c r="DWV161" s="59"/>
      <c r="DWW161" s="58"/>
      <c r="DWX161" s="59"/>
      <c r="DWY161" s="59"/>
      <c r="DWZ161" s="59"/>
      <c r="DXA161" s="58"/>
      <c r="DXB161" s="59"/>
      <c r="DXC161" s="59"/>
      <c r="DXD161" s="59"/>
      <c r="DXE161" s="58"/>
      <c r="DXF161" s="59"/>
      <c r="DXG161" s="59"/>
      <c r="DXH161" s="59"/>
      <c r="DXI161" s="58"/>
      <c r="DXJ161" s="59"/>
      <c r="DXK161" s="59"/>
      <c r="DXL161" s="59"/>
      <c r="DXM161" s="58"/>
      <c r="DXN161" s="59"/>
      <c r="DXO161" s="59"/>
      <c r="DXP161" s="59"/>
      <c r="DXQ161" s="58"/>
      <c r="DXR161" s="59"/>
      <c r="DXS161" s="59"/>
      <c r="DXT161" s="59"/>
      <c r="DXU161" s="58"/>
      <c r="DXV161" s="59"/>
      <c r="DXW161" s="59"/>
      <c r="DXX161" s="59"/>
      <c r="DXY161" s="58"/>
      <c r="DXZ161" s="59"/>
      <c r="DYA161" s="59"/>
      <c r="DYB161" s="59"/>
      <c r="DYC161" s="58"/>
      <c r="DYD161" s="59"/>
      <c r="DYE161" s="59"/>
      <c r="DYF161" s="59"/>
      <c r="DYG161" s="58"/>
      <c r="DYH161" s="59"/>
      <c r="DYI161" s="59"/>
      <c r="DYJ161" s="59"/>
      <c r="DYK161" s="58"/>
      <c r="DYL161" s="59"/>
      <c r="DYM161" s="59"/>
      <c r="DYN161" s="59"/>
      <c r="DYO161" s="58"/>
      <c r="DYP161" s="59"/>
      <c r="DYQ161" s="59"/>
      <c r="DYR161" s="59"/>
      <c r="DYS161" s="58"/>
      <c r="DYT161" s="59"/>
      <c r="DYU161" s="59"/>
      <c r="DYV161" s="59"/>
      <c r="DYW161" s="58"/>
      <c r="DYX161" s="59"/>
      <c r="DYY161" s="59"/>
      <c r="DYZ161" s="59"/>
      <c r="DZA161" s="58"/>
      <c r="DZB161" s="59"/>
      <c r="DZC161" s="59"/>
      <c r="DZD161" s="59"/>
      <c r="DZE161" s="58"/>
      <c r="DZF161" s="59"/>
      <c r="DZG161" s="59"/>
      <c r="DZH161" s="59"/>
      <c r="DZI161" s="58"/>
      <c r="DZJ161" s="59"/>
      <c r="DZK161" s="59"/>
      <c r="DZL161" s="59"/>
      <c r="DZM161" s="58"/>
      <c r="DZN161" s="59"/>
      <c r="DZO161" s="59"/>
      <c r="DZP161" s="59"/>
      <c r="DZQ161" s="58"/>
      <c r="DZR161" s="59"/>
      <c r="DZS161" s="59"/>
      <c r="DZT161" s="59"/>
      <c r="DZU161" s="58"/>
      <c r="DZV161" s="59"/>
      <c r="DZW161" s="59"/>
      <c r="DZX161" s="59"/>
      <c r="DZY161" s="58"/>
      <c r="DZZ161" s="59"/>
      <c r="EAA161" s="59"/>
      <c r="EAB161" s="59"/>
      <c r="EAC161" s="58"/>
      <c r="EAD161" s="59"/>
      <c r="EAE161" s="59"/>
      <c r="EAF161" s="59"/>
      <c r="EAG161" s="58"/>
      <c r="EAH161" s="59"/>
      <c r="EAI161" s="59"/>
      <c r="EAJ161" s="59"/>
      <c r="EAK161" s="58"/>
      <c r="EAL161" s="59"/>
      <c r="EAM161" s="59"/>
      <c r="EAN161" s="59"/>
      <c r="EAO161" s="58"/>
      <c r="EAP161" s="59"/>
      <c r="EAQ161" s="59"/>
      <c r="EAR161" s="59"/>
      <c r="EAS161" s="58"/>
      <c r="EAT161" s="59"/>
      <c r="EAU161" s="59"/>
      <c r="EAV161" s="59"/>
      <c r="EAW161" s="58"/>
      <c r="EAX161" s="59"/>
      <c r="EAY161" s="59"/>
      <c r="EAZ161" s="59"/>
      <c r="EBA161" s="58"/>
      <c r="EBB161" s="59"/>
      <c r="EBC161" s="59"/>
      <c r="EBD161" s="59"/>
      <c r="EBE161" s="58"/>
      <c r="EBF161" s="59"/>
      <c r="EBG161" s="59"/>
      <c r="EBH161" s="59"/>
      <c r="EBI161" s="58"/>
      <c r="EBJ161" s="59"/>
      <c r="EBK161" s="59"/>
      <c r="EBL161" s="59"/>
      <c r="EBM161" s="58"/>
      <c r="EBN161" s="59"/>
      <c r="EBO161" s="59"/>
      <c r="EBP161" s="59"/>
      <c r="EBQ161" s="58"/>
      <c r="EBR161" s="59"/>
      <c r="EBS161" s="59"/>
      <c r="EBT161" s="59"/>
      <c r="EBU161" s="58"/>
      <c r="EBV161" s="59"/>
      <c r="EBW161" s="59"/>
      <c r="EBX161" s="59"/>
      <c r="EBY161" s="58"/>
      <c r="EBZ161" s="59"/>
      <c r="ECA161" s="59"/>
      <c r="ECB161" s="59"/>
      <c r="ECC161" s="58"/>
      <c r="ECD161" s="59"/>
      <c r="ECE161" s="59"/>
      <c r="ECF161" s="59"/>
      <c r="ECG161" s="58"/>
      <c r="ECH161" s="59"/>
      <c r="ECI161" s="59"/>
      <c r="ECJ161" s="59"/>
      <c r="ECK161" s="58"/>
      <c r="ECL161" s="59"/>
      <c r="ECM161" s="59"/>
      <c r="ECN161" s="59"/>
      <c r="ECO161" s="58"/>
      <c r="ECP161" s="59"/>
      <c r="ECQ161" s="59"/>
      <c r="ECR161" s="59"/>
      <c r="ECS161" s="58"/>
      <c r="ECT161" s="59"/>
      <c r="ECU161" s="59"/>
      <c r="ECV161" s="59"/>
      <c r="ECW161" s="58"/>
      <c r="ECX161" s="59"/>
      <c r="ECY161" s="59"/>
      <c r="ECZ161" s="59"/>
      <c r="EDA161" s="58"/>
      <c r="EDB161" s="59"/>
      <c r="EDC161" s="59"/>
      <c r="EDD161" s="59"/>
      <c r="EDE161" s="58"/>
      <c r="EDF161" s="59"/>
      <c r="EDG161" s="59"/>
      <c r="EDH161" s="59"/>
      <c r="EDI161" s="58"/>
      <c r="EDJ161" s="59"/>
      <c r="EDK161" s="59"/>
      <c r="EDL161" s="59"/>
      <c r="EDM161" s="58"/>
      <c r="EDN161" s="59"/>
      <c r="EDO161" s="59"/>
      <c r="EDP161" s="59"/>
      <c r="EDQ161" s="58"/>
      <c r="EDR161" s="59"/>
      <c r="EDS161" s="59"/>
      <c r="EDT161" s="59"/>
      <c r="EDU161" s="58"/>
      <c r="EDV161" s="59"/>
      <c r="EDW161" s="59"/>
      <c r="EDX161" s="59"/>
      <c r="EDY161" s="58"/>
      <c r="EDZ161" s="59"/>
      <c r="EEA161" s="59"/>
      <c r="EEB161" s="59"/>
      <c r="EEC161" s="58"/>
      <c r="EED161" s="59"/>
      <c r="EEE161" s="59"/>
      <c r="EEF161" s="59"/>
      <c r="EEG161" s="58"/>
      <c r="EEH161" s="59"/>
      <c r="EEI161" s="59"/>
      <c r="EEJ161" s="59"/>
      <c r="EEK161" s="58"/>
      <c r="EEL161" s="59"/>
      <c r="EEM161" s="59"/>
      <c r="EEN161" s="59"/>
      <c r="EEO161" s="58"/>
      <c r="EEP161" s="59"/>
      <c r="EEQ161" s="59"/>
      <c r="EER161" s="59"/>
      <c r="EES161" s="58"/>
      <c r="EET161" s="59"/>
      <c r="EEU161" s="59"/>
      <c r="EEV161" s="59"/>
      <c r="EEW161" s="58"/>
      <c r="EEX161" s="59"/>
      <c r="EEY161" s="59"/>
      <c r="EEZ161" s="59"/>
      <c r="EFA161" s="58"/>
      <c r="EFB161" s="59"/>
      <c r="EFC161" s="59"/>
      <c r="EFD161" s="59"/>
      <c r="EFE161" s="58"/>
      <c r="EFF161" s="59"/>
      <c r="EFG161" s="59"/>
      <c r="EFH161" s="59"/>
      <c r="EFI161" s="58"/>
      <c r="EFJ161" s="59"/>
      <c r="EFK161" s="59"/>
      <c r="EFL161" s="59"/>
      <c r="EFM161" s="58"/>
      <c r="EFN161" s="59"/>
      <c r="EFO161" s="59"/>
      <c r="EFP161" s="59"/>
      <c r="EFQ161" s="58"/>
      <c r="EFR161" s="59"/>
      <c r="EFS161" s="59"/>
      <c r="EFT161" s="59"/>
      <c r="EFU161" s="58"/>
      <c r="EFV161" s="59"/>
      <c r="EFW161" s="59"/>
      <c r="EFX161" s="59"/>
      <c r="EFY161" s="58"/>
      <c r="EFZ161" s="59"/>
      <c r="EGA161" s="59"/>
      <c r="EGB161" s="59"/>
      <c r="EGC161" s="58"/>
      <c r="EGD161" s="59"/>
      <c r="EGE161" s="59"/>
      <c r="EGF161" s="59"/>
      <c r="EGG161" s="58"/>
      <c r="EGH161" s="59"/>
      <c r="EGI161" s="59"/>
      <c r="EGJ161" s="59"/>
      <c r="EGK161" s="58"/>
      <c r="EGL161" s="59"/>
      <c r="EGM161" s="59"/>
      <c r="EGN161" s="59"/>
      <c r="EGO161" s="58"/>
      <c r="EGP161" s="59"/>
      <c r="EGQ161" s="59"/>
      <c r="EGR161" s="59"/>
      <c r="EGS161" s="58"/>
      <c r="EGT161" s="59"/>
      <c r="EGU161" s="59"/>
      <c r="EGV161" s="59"/>
      <c r="EGW161" s="58"/>
      <c r="EGX161" s="59"/>
      <c r="EGY161" s="59"/>
      <c r="EGZ161" s="59"/>
      <c r="EHA161" s="58"/>
      <c r="EHB161" s="59"/>
      <c r="EHC161" s="59"/>
      <c r="EHD161" s="59"/>
      <c r="EHE161" s="58"/>
      <c r="EHF161" s="59"/>
      <c r="EHG161" s="59"/>
      <c r="EHH161" s="59"/>
      <c r="EHI161" s="58"/>
      <c r="EHJ161" s="59"/>
      <c r="EHK161" s="59"/>
      <c r="EHL161" s="59"/>
      <c r="EHM161" s="58"/>
      <c r="EHN161" s="59"/>
      <c r="EHO161" s="59"/>
      <c r="EHP161" s="59"/>
      <c r="EHQ161" s="58"/>
      <c r="EHR161" s="59"/>
      <c r="EHS161" s="59"/>
      <c r="EHT161" s="59"/>
      <c r="EHU161" s="58"/>
      <c r="EHV161" s="59"/>
      <c r="EHW161" s="59"/>
      <c r="EHX161" s="59"/>
      <c r="EHY161" s="58"/>
      <c r="EHZ161" s="59"/>
      <c r="EIA161" s="59"/>
      <c r="EIB161" s="59"/>
      <c r="EIC161" s="58"/>
      <c r="EID161" s="59"/>
      <c r="EIE161" s="59"/>
      <c r="EIF161" s="59"/>
      <c r="EIG161" s="58"/>
      <c r="EIH161" s="59"/>
      <c r="EII161" s="59"/>
      <c r="EIJ161" s="59"/>
      <c r="EIK161" s="58"/>
      <c r="EIL161" s="59"/>
      <c r="EIM161" s="59"/>
      <c r="EIN161" s="59"/>
      <c r="EIO161" s="58"/>
      <c r="EIP161" s="59"/>
      <c r="EIQ161" s="59"/>
      <c r="EIR161" s="59"/>
      <c r="EIS161" s="58"/>
      <c r="EIT161" s="59"/>
      <c r="EIU161" s="59"/>
      <c r="EIV161" s="59"/>
      <c r="EIW161" s="58"/>
      <c r="EIX161" s="59"/>
      <c r="EIY161" s="59"/>
      <c r="EIZ161" s="59"/>
      <c r="EJA161" s="58"/>
      <c r="EJB161" s="59"/>
      <c r="EJC161" s="59"/>
      <c r="EJD161" s="59"/>
      <c r="EJE161" s="58"/>
      <c r="EJF161" s="59"/>
      <c r="EJG161" s="59"/>
      <c r="EJH161" s="59"/>
      <c r="EJI161" s="58"/>
      <c r="EJJ161" s="59"/>
      <c r="EJK161" s="59"/>
      <c r="EJL161" s="59"/>
      <c r="EJM161" s="58"/>
      <c r="EJN161" s="59"/>
      <c r="EJO161" s="59"/>
      <c r="EJP161" s="59"/>
      <c r="EJQ161" s="58"/>
      <c r="EJR161" s="59"/>
      <c r="EJS161" s="59"/>
      <c r="EJT161" s="59"/>
      <c r="EJU161" s="58"/>
      <c r="EJV161" s="59"/>
      <c r="EJW161" s="59"/>
      <c r="EJX161" s="59"/>
      <c r="EJY161" s="58"/>
      <c r="EJZ161" s="59"/>
      <c r="EKA161" s="59"/>
      <c r="EKB161" s="59"/>
      <c r="EKC161" s="58"/>
      <c r="EKD161" s="59"/>
      <c r="EKE161" s="59"/>
      <c r="EKF161" s="59"/>
      <c r="EKG161" s="58"/>
      <c r="EKH161" s="59"/>
      <c r="EKI161" s="59"/>
      <c r="EKJ161" s="59"/>
      <c r="EKK161" s="58"/>
      <c r="EKL161" s="59"/>
      <c r="EKM161" s="59"/>
      <c r="EKN161" s="59"/>
      <c r="EKO161" s="58"/>
      <c r="EKP161" s="59"/>
      <c r="EKQ161" s="59"/>
      <c r="EKR161" s="59"/>
      <c r="EKS161" s="58"/>
      <c r="EKT161" s="59"/>
      <c r="EKU161" s="59"/>
      <c r="EKV161" s="59"/>
      <c r="EKW161" s="58"/>
      <c r="EKX161" s="59"/>
      <c r="EKY161" s="59"/>
      <c r="EKZ161" s="59"/>
      <c r="ELA161" s="58"/>
      <c r="ELB161" s="59"/>
      <c r="ELC161" s="59"/>
      <c r="ELD161" s="59"/>
      <c r="ELE161" s="58"/>
      <c r="ELF161" s="59"/>
      <c r="ELG161" s="59"/>
      <c r="ELH161" s="59"/>
      <c r="ELI161" s="58"/>
      <c r="ELJ161" s="59"/>
      <c r="ELK161" s="59"/>
      <c r="ELL161" s="59"/>
      <c r="ELM161" s="58"/>
      <c r="ELN161" s="59"/>
      <c r="ELO161" s="59"/>
      <c r="ELP161" s="59"/>
      <c r="ELQ161" s="58"/>
      <c r="ELR161" s="59"/>
      <c r="ELS161" s="59"/>
      <c r="ELT161" s="59"/>
      <c r="ELU161" s="58"/>
      <c r="ELV161" s="59"/>
      <c r="ELW161" s="59"/>
      <c r="ELX161" s="59"/>
      <c r="ELY161" s="58"/>
      <c r="ELZ161" s="59"/>
      <c r="EMA161" s="59"/>
      <c r="EMB161" s="59"/>
      <c r="EMC161" s="58"/>
      <c r="EMD161" s="59"/>
      <c r="EME161" s="59"/>
      <c r="EMF161" s="59"/>
      <c r="EMG161" s="58"/>
      <c r="EMH161" s="59"/>
      <c r="EMI161" s="59"/>
      <c r="EMJ161" s="59"/>
      <c r="EMK161" s="58"/>
      <c r="EML161" s="59"/>
      <c r="EMM161" s="59"/>
      <c r="EMN161" s="59"/>
      <c r="EMO161" s="58"/>
      <c r="EMP161" s="59"/>
      <c r="EMQ161" s="59"/>
      <c r="EMR161" s="59"/>
      <c r="EMS161" s="58"/>
      <c r="EMT161" s="59"/>
      <c r="EMU161" s="59"/>
      <c r="EMV161" s="59"/>
      <c r="EMW161" s="58"/>
      <c r="EMX161" s="59"/>
      <c r="EMY161" s="59"/>
      <c r="EMZ161" s="59"/>
      <c r="ENA161" s="58"/>
      <c r="ENB161" s="59"/>
      <c r="ENC161" s="59"/>
      <c r="END161" s="59"/>
      <c r="ENE161" s="58"/>
      <c r="ENF161" s="59"/>
      <c r="ENG161" s="59"/>
      <c r="ENH161" s="59"/>
      <c r="ENI161" s="58"/>
      <c r="ENJ161" s="59"/>
      <c r="ENK161" s="59"/>
      <c r="ENL161" s="59"/>
      <c r="ENM161" s="58"/>
      <c r="ENN161" s="59"/>
      <c r="ENO161" s="59"/>
      <c r="ENP161" s="59"/>
      <c r="ENQ161" s="58"/>
      <c r="ENR161" s="59"/>
      <c r="ENS161" s="59"/>
      <c r="ENT161" s="59"/>
      <c r="ENU161" s="58"/>
      <c r="ENV161" s="59"/>
      <c r="ENW161" s="59"/>
      <c r="ENX161" s="59"/>
      <c r="ENY161" s="58"/>
      <c r="ENZ161" s="59"/>
      <c r="EOA161" s="59"/>
      <c r="EOB161" s="59"/>
      <c r="EOC161" s="58"/>
      <c r="EOD161" s="59"/>
      <c r="EOE161" s="59"/>
      <c r="EOF161" s="59"/>
      <c r="EOG161" s="58"/>
      <c r="EOH161" s="59"/>
      <c r="EOI161" s="59"/>
      <c r="EOJ161" s="59"/>
      <c r="EOK161" s="58"/>
      <c r="EOL161" s="59"/>
      <c r="EOM161" s="59"/>
      <c r="EON161" s="59"/>
      <c r="EOO161" s="58"/>
      <c r="EOP161" s="59"/>
      <c r="EOQ161" s="59"/>
      <c r="EOR161" s="59"/>
      <c r="EOS161" s="58"/>
      <c r="EOT161" s="59"/>
      <c r="EOU161" s="59"/>
      <c r="EOV161" s="59"/>
      <c r="EOW161" s="58"/>
      <c r="EOX161" s="59"/>
      <c r="EOY161" s="59"/>
      <c r="EOZ161" s="59"/>
      <c r="EPA161" s="58"/>
      <c r="EPB161" s="59"/>
      <c r="EPC161" s="59"/>
      <c r="EPD161" s="59"/>
      <c r="EPE161" s="58"/>
      <c r="EPF161" s="59"/>
      <c r="EPG161" s="59"/>
      <c r="EPH161" s="59"/>
      <c r="EPI161" s="58"/>
      <c r="EPJ161" s="59"/>
      <c r="EPK161" s="59"/>
      <c r="EPL161" s="59"/>
      <c r="EPM161" s="58"/>
      <c r="EPN161" s="59"/>
      <c r="EPO161" s="59"/>
      <c r="EPP161" s="59"/>
      <c r="EPQ161" s="58"/>
      <c r="EPR161" s="59"/>
      <c r="EPS161" s="59"/>
      <c r="EPT161" s="59"/>
      <c r="EPU161" s="58"/>
      <c r="EPV161" s="59"/>
      <c r="EPW161" s="59"/>
      <c r="EPX161" s="59"/>
      <c r="EPY161" s="58"/>
      <c r="EPZ161" s="59"/>
      <c r="EQA161" s="59"/>
      <c r="EQB161" s="59"/>
      <c r="EQC161" s="58"/>
      <c r="EQD161" s="59"/>
      <c r="EQE161" s="59"/>
      <c r="EQF161" s="59"/>
      <c r="EQG161" s="58"/>
      <c r="EQH161" s="59"/>
      <c r="EQI161" s="59"/>
      <c r="EQJ161" s="59"/>
      <c r="EQK161" s="58"/>
      <c r="EQL161" s="59"/>
      <c r="EQM161" s="59"/>
      <c r="EQN161" s="59"/>
      <c r="EQO161" s="58"/>
      <c r="EQP161" s="59"/>
      <c r="EQQ161" s="59"/>
      <c r="EQR161" s="59"/>
      <c r="EQS161" s="58"/>
      <c r="EQT161" s="59"/>
      <c r="EQU161" s="59"/>
      <c r="EQV161" s="59"/>
      <c r="EQW161" s="58"/>
      <c r="EQX161" s="59"/>
      <c r="EQY161" s="59"/>
      <c r="EQZ161" s="59"/>
      <c r="ERA161" s="58"/>
      <c r="ERB161" s="59"/>
      <c r="ERC161" s="59"/>
      <c r="ERD161" s="59"/>
      <c r="ERE161" s="58"/>
      <c r="ERF161" s="59"/>
      <c r="ERG161" s="59"/>
      <c r="ERH161" s="59"/>
      <c r="ERI161" s="58"/>
      <c r="ERJ161" s="59"/>
      <c r="ERK161" s="59"/>
      <c r="ERL161" s="59"/>
      <c r="ERM161" s="58"/>
      <c r="ERN161" s="59"/>
      <c r="ERO161" s="59"/>
      <c r="ERP161" s="59"/>
      <c r="ERQ161" s="58"/>
      <c r="ERR161" s="59"/>
      <c r="ERS161" s="59"/>
      <c r="ERT161" s="59"/>
      <c r="ERU161" s="58"/>
      <c r="ERV161" s="59"/>
      <c r="ERW161" s="59"/>
      <c r="ERX161" s="59"/>
      <c r="ERY161" s="58"/>
      <c r="ERZ161" s="59"/>
      <c r="ESA161" s="59"/>
      <c r="ESB161" s="59"/>
      <c r="ESC161" s="58"/>
      <c r="ESD161" s="59"/>
      <c r="ESE161" s="59"/>
      <c r="ESF161" s="59"/>
      <c r="ESG161" s="58"/>
      <c r="ESH161" s="59"/>
      <c r="ESI161" s="59"/>
      <c r="ESJ161" s="59"/>
      <c r="ESK161" s="58"/>
      <c r="ESL161" s="59"/>
      <c r="ESM161" s="59"/>
      <c r="ESN161" s="59"/>
      <c r="ESO161" s="58"/>
      <c r="ESP161" s="59"/>
      <c r="ESQ161" s="59"/>
      <c r="ESR161" s="59"/>
      <c r="ESS161" s="58"/>
      <c r="EST161" s="59"/>
      <c r="ESU161" s="59"/>
      <c r="ESV161" s="59"/>
      <c r="ESW161" s="58"/>
      <c r="ESX161" s="59"/>
      <c r="ESY161" s="59"/>
      <c r="ESZ161" s="59"/>
      <c r="ETA161" s="58"/>
      <c r="ETB161" s="59"/>
      <c r="ETC161" s="59"/>
      <c r="ETD161" s="59"/>
      <c r="ETE161" s="58"/>
      <c r="ETF161" s="59"/>
      <c r="ETG161" s="59"/>
      <c r="ETH161" s="59"/>
      <c r="ETI161" s="58"/>
      <c r="ETJ161" s="59"/>
      <c r="ETK161" s="59"/>
      <c r="ETL161" s="59"/>
      <c r="ETM161" s="58"/>
      <c r="ETN161" s="59"/>
      <c r="ETO161" s="59"/>
      <c r="ETP161" s="59"/>
      <c r="ETQ161" s="58"/>
      <c r="ETR161" s="59"/>
      <c r="ETS161" s="59"/>
      <c r="ETT161" s="59"/>
      <c r="ETU161" s="58"/>
      <c r="ETV161" s="59"/>
      <c r="ETW161" s="59"/>
      <c r="ETX161" s="59"/>
      <c r="ETY161" s="58"/>
      <c r="ETZ161" s="59"/>
      <c r="EUA161" s="59"/>
      <c r="EUB161" s="59"/>
      <c r="EUC161" s="58"/>
      <c r="EUD161" s="59"/>
      <c r="EUE161" s="59"/>
      <c r="EUF161" s="59"/>
      <c r="EUG161" s="58"/>
      <c r="EUH161" s="59"/>
      <c r="EUI161" s="59"/>
      <c r="EUJ161" s="59"/>
      <c r="EUK161" s="58"/>
      <c r="EUL161" s="59"/>
      <c r="EUM161" s="59"/>
      <c r="EUN161" s="59"/>
      <c r="EUO161" s="58"/>
      <c r="EUP161" s="59"/>
      <c r="EUQ161" s="59"/>
      <c r="EUR161" s="59"/>
      <c r="EUS161" s="58"/>
      <c r="EUT161" s="59"/>
      <c r="EUU161" s="59"/>
      <c r="EUV161" s="59"/>
      <c r="EUW161" s="58"/>
      <c r="EUX161" s="59"/>
      <c r="EUY161" s="59"/>
      <c r="EUZ161" s="59"/>
      <c r="EVA161" s="58"/>
      <c r="EVB161" s="59"/>
      <c r="EVC161" s="59"/>
      <c r="EVD161" s="59"/>
      <c r="EVE161" s="58"/>
      <c r="EVF161" s="59"/>
      <c r="EVG161" s="59"/>
      <c r="EVH161" s="59"/>
      <c r="EVI161" s="58"/>
      <c r="EVJ161" s="59"/>
      <c r="EVK161" s="59"/>
      <c r="EVL161" s="59"/>
      <c r="EVM161" s="58"/>
      <c r="EVN161" s="59"/>
      <c r="EVO161" s="59"/>
      <c r="EVP161" s="59"/>
      <c r="EVQ161" s="58"/>
      <c r="EVR161" s="59"/>
      <c r="EVS161" s="59"/>
      <c r="EVT161" s="59"/>
      <c r="EVU161" s="58"/>
      <c r="EVV161" s="59"/>
      <c r="EVW161" s="59"/>
      <c r="EVX161" s="59"/>
      <c r="EVY161" s="58"/>
      <c r="EVZ161" s="59"/>
      <c r="EWA161" s="59"/>
      <c r="EWB161" s="59"/>
      <c r="EWC161" s="58"/>
      <c r="EWD161" s="59"/>
      <c r="EWE161" s="59"/>
      <c r="EWF161" s="59"/>
      <c r="EWG161" s="58"/>
      <c r="EWH161" s="59"/>
      <c r="EWI161" s="59"/>
      <c r="EWJ161" s="59"/>
      <c r="EWK161" s="58"/>
      <c r="EWL161" s="59"/>
      <c r="EWM161" s="59"/>
      <c r="EWN161" s="59"/>
      <c r="EWO161" s="58"/>
      <c r="EWP161" s="59"/>
      <c r="EWQ161" s="59"/>
      <c r="EWR161" s="59"/>
      <c r="EWS161" s="58"/>
      <c r="EWT161" s="59"/>
      <c r="EWU161" s="59"/>
      <c r="EWV161" s="59"/>
      <c r="EWW161" s="58"/>
      <c r="EWX161" s="59"/>
      <c r="EWY161" s="59"/>
      <c r="EWZ161" s="59"/>
      <c r="EXA161" s="58"/>
      <c r="EXB161" s="59"/>
      <c r="EXC161" s="59"/>
      <c r="EXD161" s="59"/>
      <c r="EXE161" s="58"/>
      <c r="EXF161" s="59"/>
      <c r="EXG161" s="59"/>
      <c r="EXH161" s="59"/>
      <c r="EXI161" s="58"/>
      <c r="EXJ161" s="59"/>
      <c r="EXK161" s="59"/>
      <c r="EXL161" s="59"/>
      <c r="EXM161" s="58"/>
      <c r="EXN161" s="59"/>
      <c r="EXO161" s="59"/>
      <c r="EXP161" s="59"/>
      <c r="EXQ161" s="58"/>
      <c r="EXR161" s="59"/>
      <c r="EXS161" s="59"/>
      <c r="EXT161" s="59"/>
      <c r="EXU161" s="58"/>
      <c r="EXV161" s="59"/>
      <c r="EXW161" s="59"/>
      <c r="EXX161" s="59"/>
      <c r="EXY161" s="58"/>
      <c r="EXZ161" s="59"/>
      <c r="EYA161" s="59"/>
      <c r="EYB161" s="59"/>
      <c r="EYC161" s="58"/>
      <c r="EYD161" s="59"/>
      <c r="EYE161" s="59"/>
      <c r="EYF161" s="59"/>
      <c r="EYG161" s="58"/>
      <c r="EYH161" s="59"/>
      <c r="EYI161" s="59"/>
      <c r="EYJ161" s="59"/>
      <c r="EYK161" s="58"/>
      <c r="EYL161" s="59"/>
      <c r="EYM161" s="59"/>
      <c r="EYN161" s="59"/>
      <c r="EYO161" s="58"/>
      <c r="EYP161" s="59"/>
      <c r="EYQ161" s="59"/>
      <c r="EYR161" s="59"/>
      <c r="EYS161" s="58"/>
      <c r="EYT161" s="59"/>
      <c r="EYU161" s="59"/>
      <c r="EYV161" s="59"/>
      <c r="EYW161" s="58"/>
      <c r="EYX161" s="59"/>
      <c r="EYY161" s="59"/>
      <c r="EYZ161" s="59"/>
      <c r="EZA161" s="58"/>
      <c r="EZB161" s="59"/>
      <c r="EZC161" s="59"/>
      <c r="EZD161" s="59"/>
      <c r="EZE161" s="58"/>
      <c r="EZF161" s="59"/>
      <c r="EZG161" s="59"/>
      <c r="EZH161" s="59"/>
      <c r="EZI161" s="58"/>
      <c r="EZJ161" s="59"/>
      <c r="EZK161" s="59"/>
      <c r="EZL161" s="59"/>
      <c r="EZM161" s="58"/>
      <c r="EZN161" s="59"/>
      <c r="EZO161" s="59"/>
      <c r="EZP161" s="59"/>
      <c r="EZQ161" s="58"/>
      <c r="EZR161" s="59"/>
      <c r="EZS161" s="59"/>
      <c r="EZT161" s="59"/>
      <c r="EZU161" s="58"/>
      <c r="EZV161" s="59"/>
      <c r="EZW161" s="59"/>
      <c r="EZX161" s="59"/>
      <c r="EZY161" s="58"/>
      <c r="EZZ161" s="59"/>
      <c r="FAA161" s="59"/>
      <c r="FAB161" s="59"/>
      <c r="FAC161" s="58"/>
      <c r="FAD161" s="59"/>
      <c r="FAE161" s="59"/>
      <c r="FAF161" s="59"/>
      <c r="FAG161" s="58"/>
      <c r="FAH161" s="59"/>
      <c r="FAI161" s="59"/>
      <c r="FAJ161" s="59"/>
      <c r="FAK161" s="58"/>
      <c r="FAL161" s="59"/>
      <c r="FAM161" s="59"/>
      <c r="FAN161" s="59"/>
      <c r="FAO161" s="58"/>
      <c r="FAP161" s="59"/>
      <c r="FAQ161" s="59"/>
      <c r="FAR161" s="59"/>
      <c r="FAS161" s="58"/>
      <c r="FAT161" s="59"/>
      <c r="FAU161" s="59"/>
      <c r="FAV161" s="59"/>
      <c r="FAW161" s="58"/>
      <c r="FAX161" s="59"/>
      <c r="FAY161" s="59"/>
      <c r="FAZ161" s="59"/>
      <c r="FBA161" s="58"/>
      <c r="FBB161" s="59"/>
      <c r="FBC161" s="59"/>
      <c r="FBD161" s="59"/>
      <c r="FBE161" s="58"/>
      <c r="FBF161" s="59"/>
      <c r="FBG161" s="59"/>
      <c r="FBH161" s="59"/>
      <c r="FBI161" s="58"/>
      <c r="FBJ161" s="59"/>
      <c r="FBK161" s="59"/>
      <c r="FBL161" s="59"/>
      <c r="FBM161" s="58"/>
      <c r="FBN161" s="59"/>
      <c r="FBO161" s="59"/>
      <c r="FBP161" s="59"/>
      <c r="FBQ161" s="58"/>
      <c r="FBR161" s="59"/>
      <c r="FBS161" s="59"/>
      <c r="FBT161" s="59"/>
      <c r="FBU161" s="58"/>
      <c r="FBV161" s="59"/>
      <c r="FBW161" s="59"/>
      <c r="FBX161" s="59"/>
      <c r="FBY161" s="58"/>
      <c r="FBZ161" s="59"/>
      <c r="FCA161" s="59"/>
      <c r="FCB161" s="59"/>
      <c r="FCC161" s="58"/>
      <c r="FCD161" s="59"/>
      <c r="FCE161" s="59"/>
      <c r="FCF161" s="59"/>
      <c r="FCG161" s="58"/>
      <c r="FCH161" s="59"/>
      <c r="FCI161" s="59"/>
      <c r="FCJ161" s="59"/>
      <c r="FCK161" s="58"/>
      <c r="FCL161" s="59"/>
      <c r="FCM161" s="59"/>
      <c r="FCN161" s="59"/>
      <c r="FCO161" s="58"/>
      <c r="FCP161" s="59"/>
      <c r="FCQ161" s="59"/>
      <c r="FCR161" s="59"/>
      <c r="FCS161" s="58"/>
      <c r="FCT161" s="59"/>
      <c r="FCU161" s="59"/>
      <c r="FCV161" s="59"/>
      <c r="FCW161" s="58"/>
      <c r="FCX161" s="59"/>
      <c r="FCY161" s="59"/>
      <c r="FCZ161" s="59"/>
      <c r="FDA161" s="58"/>
      <c r="FDB161" s="59"/>
      <c r="FDC161" s="59"/>
      <c r="FDD161" s="59"/>
      <c r="FDE161" s="58"/>
      <c r="FDF161" s="59"/>
      <c r="FDG161" s="59"/>
      <c r="FDH161" s="59"/>
      <c r="FDI161" s="58"/>
      <c r="FDJ161" s="59"/>
      <c r="FDK161" s="59"/>
      <c r="FDL161" s="59"/>
      <c r="FDM161" s="58"/>
      <c r="FDN161" s="59"/>
      <c r="FDO161" s="59"/>
      <c r="FDP161" s="59"/>
      <c r="FDQ161" s="58"/>
      <c r="FDR161" s="59"/>
      <c r="FDS161" s="59"/>
      <c r="FDT161" s="59"/>
      <c r="FDU161" s="58"/>
      <c r="FDV161" s="59"/>
      <c r="FDW161" s="59"/>
      <c r="FDX161" s="59"/>
      <c r="FDY161" s="58"/>
      <c r="FDZ161" s="59"/>
      <c r="FEA161" s="59"/>
      <c r="FEB161" s="59"/>
      <c r="FEC161" s="58"/>
      <c r="FED161" s="59"/>
      <c r="FEE161" s="59"/>
      <c r="FEF161" s="59"/>
      <c r="FEG161" s="58"/>
      <c r="FEH161" s="59"/>
      <c r="FEI161" s="59"/>
      <c r="FEJ161" s="59"/>
      <c r="FEK161" s="58"/>
      <c r="FEL161" s="59"/>
      <c r="FEM161" s="59"/>
      <c r="FEN161" s="59"/>
      <c r="FEO161" s="58"/>
      <c r="FEP161" s="59"/>
      <c r="FEQ161" s="59"/>
      <c r="FER161" s="59"/>
      <c r="FES161" s="58"/>
      <c r="FET161" s="59"/>
      <c r="FEU161" s="59"/>
      <c r="FEV161" s="59"/>
      <c r="FEW161" s="58"/>
      <c r="FEX161" s="59"/>
      <c r="FEY161" s="59"/>
      <c r="FEZ161" s="59"/>
      <c r="FFA161" s="58"/>
      <c r="FFB161" s="59"/>
      <c r="FFC161" s="59"/>
      <c r="FFD161" s="59"/>
      <c r="FFE161" s="58"/>
      <c r="FFF161" s="59"/>
      <c r="FFG161" s="59"/>
      <c r="FFH161" s="59"/>
      <c r="FFI161" s="58"/>
      <c r="FFJ161" s="59"/>
      <c r="FFK161" s="59"/>
      <c r="FFL161" s="59"/>
      <c r="FFM161" s="58"/>
      <c r="FFN161" s="59"/>
      <c r="FFO161" s="59"/>
      <c r="FFP161" s="59"/>
      <c r="FFQ161" s="58"/>
      <c r="FFR161" s="59"/>
      <c r="FFS161" s="59"/>
      <c r="FFT161" s="59"/>
      <c r="FFU161" s="58"/>
      <c r="FFV161" s="59"/>
      <c r="FFW161" s="59"/>
      <c r="FFX161" s="59"/>
      <c r="FFY161" s="58"/>
      <c r="FFZ161" s="59"/>
      <c r="FGA161" s="59"/>
      <c r="FGB161" s="59"/>
      <c r="FGC161" s="58"/>
      <c r="FGD161" s="59"/>
      <c r="FGE161" s="59"/>
      <c r="FGF161" s="59"/>
      <c r="FGG161" s="58"/>
      <c r="FGH161" s="59"/>
      <c r="FGI161" s="59"/>
      <c r="FGJ161" s="59"/>
      <c r="FGK161" s="58"/>
      <c r="FGL161" s="59"/>
      <c r="FGM161" s="59"/>
      <c r="FGN161" s="59"/>
      <c r="FGO161" s="58"/>
      <c r="FGP161" s="59"/>
      <c r="FGQ161" s="59"/>
      <c r="FGR161" s="59"/>
      <c r="FGS161" s="58"/>
      <c r="FGT161" s="59"/>
      <c r="FGU161" s="59"/>
      <c r="FGV161" s="59"/>
      <c r="FGW161" s="58"/>
      <c r="FGX161" s="59"/>
      <c r="FGY161" s="59"/>
      <c r="FGZ161" s="59"/>
      <c r="FHA161" s="58"/>
      <c r="FHB161" s="59"/>
      <c r="FHC161" s="59"/>
      <c r="FHD161" s="59"/>
      <c r="FHE161" s="58"/>
      <c r="FHF161" s="59"/>
      <c r="FHG161" s="59"/>
      <c r="FHH161" s="59"/>
      <c r="FHI161" s="58"/>
      <c r="FHJ161" s="59"/>
      <c r="FHK161" s="59"/>
      <c r="FHL161" s="59"/>
      <c r="FHM161" s="58"/>
      <c r="FHN161" s="59"/>
      <c r="FHO161" s="59"/>
      <c r="FHP161" s="59"/>
      <c r="FHQ161" s="58"/>
      <c r="FHR161" s="59"/>
      <c r="FHS161" s="59"/>
      <c r="FHT161" s="59"/>
      <c r="FHU161" s="58"/>
      <c r="FHV161" s="59"/>
      <c r="FHW161" s="59"/>
      <c r="FHX161" s="59"/>
      <c r="FHY161" s="58"/>
      <c r="FHZ161" s="59"/>
      <c r="FIA161" s="59"/>
      <c r="FIB161" s="59"/>
      <c r="FIC161" s="58"/>
      <c r="FID161" s="59"/>
      <c r="FIE161" s="59"/>
      <c r="FIF161" s="59"/>
      <c r="FIG161" s="58"/>
      <c r="FIH161" s="59"/>
      <c r="FII161" s="59"/>
      <c r="FIJ161" s="59"/>
      <c r="FIK161" s="58"/>
      <c r="FIL161" s="59"/>
      <c r="FIM161" s="59"/>
      <c r="FIN161" s="59"/>
      <c r="FIO161" s="58"/>
      <c r="FIP161" s="59"/>
      <c r="FIQ161" s="59"/>
      <c r="FIR161" s="59"/>
      <c r="FIS161" s="58"/>
      <c r="FIT161" s="59"/>
      <c r="FIU161" s="59"/>
      <c r="FIV161" s="59"/>
      <c r="FIW161" s="58"/>
      <c r="FIX161" s="59"/>
      <c r="FIY161" s="59"/>
      <c r="FIZ161" s="59"/>
      <c r="FJA161" s="58"/>
      <c r="FJB161" s="59"/>
      <c r="FJC161" s="59"/>
      <c r="FJD161" s="59"/>
      <c r="FJE161" s="58"/>
      <c r="FJF161" s="59"/>
      <c r="FJG161" s="59"/>
      <c r="FJH161" s="59"/>
      <c r="FJI161" s="58"/>
      <c r="FJJ161" s="59"/>
      <c r="FJK161" s="59"/>
      <c r="FJL161" s="59"/>
      <c r="FJM161" s="58"/>
      <c r="FJN161" s="59"/>
      <c r="FJO161" s="59"/>
      <c r="FJP161" s="59"/>
      <c r="FJQ161" s="58"/>
      <c r="FJR161" s="59"/>
      <c r="FJS161" s="59"/>
      <c r="FJT161" s="59"/>
      <c r="FJU161" s="58"/>
      <c r="FJV161" s="59"/>
      <c r="FJW161" s="59"/>
      <c r="FJX161" s="59"/>
      <c r="FJY161" s="58"/>
      <c r="FJZ161" s="59"/>
      <c r="FKA161" s="59"/>
      <c r="FKB161" s="59"/>
      <c r="FKC161" s="58"/>
      <c r="FKD161" s="59"/>
      <c r="FKE161" s="59"/>
      <c r="FKF161" s="59"/>
      <c r="FKG161" s="58"/>
      <c r="FKH161" s="59"/>
      <c r="FKI161" s="59"/>
      <c r="FKJ161" s="59"/>
      <c r="FKK161" s="58"/>
      <c r="FKL161" s="59"/>
      <c r="FKM161" s="59"/>
      <c r="FKN161" s="59"/>
      <c r="FKO161" s="58"/>
      <c r="FKP161" s="59"/>
      <c r="FKQ161" s="59"/>
      <c r="FKR161" s="59"/>
      <c r="FKS161" s="58"/>
      <c r="FKT161" s="59"/>
      <c r="FKU161" s="59"/>
      <c r="FKV161" s="59"/>
      <c r="FKW161" s="58"/>
      <c r="FKX161" s="59"/>
      <c r="FKY161" s="59"/>
      <c r="FKZ161" s="59"/>
      <c r="FLA161" s="58"/>
      <c r="FLB161" s="59"/>
      <c r="FLC161" s="59"/>
      <c r="FLD161" s="59"/>
      <c r="FLE161" s="58"/>
      <c r="FLF161" s="59"/>
      <c r="FLG161" s="59"/>
      <c r="FLH161" s="59"/>
      <c r="FLI161" s="58"/>
      <c r="FLJ161" s="59"/>
      <c r="FLK161" s="59"/>
      <c r="FLL161" s="59"/>
      <c r="FLM161" s="58"/>
      <c r="FLN161" s="59"/>
      <c r="FLO161" s="59"/>
      <c r="FLP161" s="59"/>
      <c r="FLQ161" s="58"/>
      <c r="FLR161" s="59"/>
      <c r="FLS161" s="59"/>
      <c r="FLT161" s="59"/>
      <c r="FLU161" s="58"/>
      <c r="FLV161" s="59"/>
      <c r="FLW161" s="59"/>
      <c r="FLX161" s="59"/>
      <c r="FLY161" s="58"/>
      <c r="FLZ161" s="59"/>
      <c r="FMA161" s="59"/>
      <c r="FMB161" s="59"/>
      <c r="FMC161" s="58"/>
      <c r="FMD161" s="59"/>
      <c r="FME161" s="59"/>
      <c r="FMF161" s="59"/>
      <c r="FMG161" s="58"/>
      <c r="FMH161" s="59"/>
      <c r="FMI161" s="59"/>
      <c r="FMJ161" s="59"/>
      <c r="FMK161" s="58"/>
      <c r="FML161" s="59"/>
      <c r="FMM161" s="59"/>
      <c r="FMN161" s="59"/>
      <c r="FMO161" s="58"/>
      <c r="FMP161" s="59"/>
      <c r="FMQ161" s="59"/>
      <c r="FMR161" s="59"/>
      <c r="FMS161" s="58"/>
      <c r="FMT161" s="59"/>
      <c r="FMU161" s="59"/>
      <c r="FMV161" s="59"/>
      <c r="FMW161" s="58"/>
      <c r="FMX161" s="59"/>
      <c r="FMY161" s="59"/>
      <c r="FMZ161" s="59"/>
      <c r="FNA161" s="58"/>
      <c r="FNB161" s="59"/>
      <c r="FNC161" s="59"/>
      <c r="FND161" s="59"/>
      <c r="FNE161" s="58"/>
      <c r="FNF161" s="59"/>
      <c r="FNG161" s="59"/>
      <c r="FNH161" s="59"/>
      <c r="FNI161" s="58"/>
      <c r="FNJ161" s="59"/>
      <c r="FNK161" s="59"/>
      <c r="FNL161" s="59"/>
      <c r="FNM161" s="58"/>
      <c r="FNN161" s="59"/>
      <c r="FNO161" s="59"/>
      <c r="FNP161" s="59"/>
      <c r="FNQ161" s="58"/>
      <c r="FNR161" s="59"/>
      <c r="FNS161" s="59"/>
      <c r="FNT161" s="59"/>
      <c r="FNU161" s="58"/>
      <c r="FNV161" s="59"/>
      <c r="FNW161" s="59"/>
      <c r="FNX161" s="59"/>
      <c r="FNY161" s="58"/>
      <c r="FNZ161" s="59"/>
      <c r="FOA161" s="59"/>
      <c r="FOB161" s="59"/>
      <c r="FOC161" s="58"/>
      <c r="FOD161" s="59"/>
      <c r="FOE161" s="59"/>
      <c r="FOF161" s="59"/>
      <c r="FOG161" s="58"/>
      <c r="FOH161" s="59"/>
      <c r="FOI161" s="59"/>
      <c r="FOJ161" s="59"/>
      <c r="FOK161" s="58"/>
      <c r="FOL161" s="59"/>
      <c r="FOM161" s="59"/>
      <c r="FON161" s="59"/>
      <c r="FOO161" s="58"/>
      <c r="FOP161" s="59"/>
      <c r="FOQ161" s="59"/>
      <c r="FOR161" s="59"/>
      <c r="FOS161" s="58"/>
      <c r="FOT161" s="59"/>
      <c r="FOU161" s="59"/>
      <c r="FOV161" s="59"/>
      <c r="FOW161" s="58"/>
      <c r="FOX161" s="59"/>
      <c r="FOY161" s="59"/>
      <c r="FOZ161" s="59"/>
      <c r="FPA161" s="58"/>
      <c r="FPB161" s="59"/>
      <c r="FPC161" s="59"/>
      <c r="FPD161" s="59"/>
      <c r="FPE161" s="58"/>
      <c r="FPF161" s="59"/>
      <c r="FPG161" s="59"/>
      <c r="FPH161" s="59"/>
      <c r="FPI161" s="58"/>
      <c r="FPJ161" s="59"/>
      <c r="FPK161" s="59"/>
      <c r="FPL161" s="59"/>
      <c r="FPM161" s="58"/>
      <c r="FPN161" s="59"/>
      <c r="FPO161" s="59"/>
      <c r="FPP161" s="59"/>
      <c r="FPQ161" s="58"/>
      <c r="FPR161" s="59"/>
      <c r="FPS161" s="59"/>
      <c r="FPT161" s="59"/>
      <c r="FPU161" s="58"/>
      <c r="FPV161" s="59"/>
      <c r="FPW161" s="59"/>
      <c r="FPX161" s="59"/>
      <c r="FPY161" s="58"/>
      <c r="FPZ161" s="59"/>
      <c r="FQA161" s="59"/>
      <c r="FQB161" s="59"/>
      <c r="FQC161" s="58"/>
      <c r="FQD161" s="59"/>
      <c r="FQE161" s="59"/>
      <c r="FQF161" s="59"/>
      <c r="FQG161" s="58"/>
      <c r="FQH161" s="59"/>
      <c r="FQI161" s="59"/>
      <c r="FQJ161" s="59"/>
      <c r="FQK161" s="58"/>
      <c r="FQL161" s="59"/>
      <c r="FQM161" s="59"/>
      <c r="FQN161" s="59"/>
      <c r="FQO161" s="58"/>
      <c r="FQP161" s="59"/>
      <c r="FQQ161" s="59"/>
      <c r="FQR161" s="59"/>
      <c r="FQS161" s="58"/>
      <c r="FQT161" s="59"/>
      <c r="FQU161" s="59"/>
      <c r="FQV161" s="59"/>
      <c r="FQW161" s="58"/>
      <c r="FQX161" s="59"/>
      <c r="FQY161" s="59"/>
      <c r="FQZ161" s="59"/>
      <c r="FRA161" s="58"/>
      <c r="FRB161" s="59"/>
      <c r="FRC161" s="59"/>
      <c r="FRD161" s="59"/>
      <c r="FRE161" s="58"/>
      <c r="FRF161" s="59"/>
      <c r="FRG161" s="59"/>
      <c r="FRH161" s="59"/>
      <c r="FRI161" s="58"/>
      <c r="FRJ161" s="59"/>
      <c r="FRK161" s="59"/>
      <c r="FRL161" s="59"/>
      <c r="FRM161" s="58"/>
      <c r="FRN161" s="59"/>
      <c r="FRO161" s="59"/>
      <c r="FRP161" s="59"/>
      <c r="FRQ161" s="58"/>
      <c r="FRR161" s="59"/>
      <c r="FRS161" s="59"/>
      <c r="FRT161" s="59"/>
      <c r="FRU161" s="58"/>
      <c r="FRV161" s="59"/>
      <c r="FRW161" s="59"/>
      <c r="FRX161" s="59"/>
      <c r="FRY161" s="58"/>
      <c r="FRZ161" s="59"/>
      <c r="FSA161" s="59"/>
      <c r="FSB161" s="59"/>
      <c r="FSC161" s="58"/>
      <c r="FSD161" s="59"/>
      <c r="FSE161" s="59"/>
      <c r="FSF161" s="59"/>
      <c r="FSG161" s="58"/>
      <c r="FSH161" s="59"/>
      <c r="FSI161" s="59"/>
      <c r="FSJ161" s="59"/>
      <c r="FSK161" s="58"/>
      <c r="FSL161" s="59"/>
      <c r="FSM161" s="59"/>
      <c r="FSN161" s="59"/>
      <c r="FSO161" s="58"/>
      <c r="FSP161" s="59"/>
      <c r="FSQ161" s="59"/>
      <c r="FSR161" s="59"/>
      <c r="FSS161" s="58"/>
      <c r="FST161" s="59"/>
      <c r="FSU161" s="59"/>
      <c r="FSV161" s="59"/>
      <c r="FSW161" s="58"/>
      <c r="FSX161" s="59"/>
      <c r="FSY161" s="59"/>
      <c r="FSZ161" s="59"/>
      <c r="FTA161" s="58"/>
      <c r="FTB161" s="59"/>
      <c r="FTC161" s="59"/>
      <c r="FTD161" s="59"/>
      <c r="FTE161" s="58"/>
      <c r="FTF161" s="59"/>
      <c r="FTG161" s="59"/>
      <c r="FTH161" s="59"/>
      <c r="FTI161" s="58"/>
      <c r="FTJ161" s="59"/>
      <c r="FTK161" s="59"/>
      <c r="FTL161" s="59"/>
      <c r="FTM161" s="58"/>
      <c r="FTN161" s="59"/>
      <c r="FTO161" s="59"/>
      <c r="FTP161" s="59"/>
      <c r="FTQ161" s="58"/>
      <c r="FTR161" s="59"/>
      <c r="FTS161" s="59"/>
      <c r="FTT161" s="59"/>
      <c r="FTU161" s="58"/>
      <c r="FTV161" s="59"/>
      <c r="FTW161" s="59"/>
      <c r="FTX161" s="59"/>
      <c r="FTY161" s="58"/>
      <c r="FTZ161" s="59"/>
      <c r="FUA161" s="59"/>
      <c r="FUB161" s="59"/>
      <c r="FUC161" s="58"/>
      <c r="FUD161" s="59"/>
      <c r="FUE161" s="59"/>
      <c r="FUF161" s="59"/>
      <c r="FUG161" s="58"/>
      <c r="FUH161" s="59"/>
      <c r="FUI161" s="59"/>
      <c r="FUJ161" s="59"/>
      <c r="FUK161" s="58"/>
      <c r="FUL161" s="59"/>
      <c r="FUM161" s="59"/>
      <c r="FUN161" s="59"/>
      <c r="FUO161" s="58"/>
      <c r="FUP161" s="59"/>
      <c r="FUQ161" s="59"/>
      <c r="FUR161" s="59"/>
      <c r="FUS161" s="58"/>
      <c r="FUT161" s="59"/>
      <c r="FUU161" s="59"/>
      <c r="FUV161" s="59"/>
      <c r="FUW161" s="58"/>
      <c r="FUX161" s="59"/>
      <c r="FUY161" s="59"/>
      <c r="FUZ161" s="59"/>
      <c r="FVA161" s="58"/>
      <c r="FVB161" s="59"/>
      <c r="FVC161" s="59"/>
      <c r="FVD161" s="59"/>
      <c r="FVE161" s="58"/>
      <c r="FVF161" s="59"/>
      <c r="FVG161" s="59"/>
      <c r="FVH161" s="59"/>
      <c r="FVI161" s="58"/>
      <c r="FVJ161" s="59"/>
      <c r="FVK161" s="59"/>
      <c r="FVL161" s="59"/>
      <c r="FVM161" s="58"/>
      <c r="FVN161" s="59"/>
      <c r="FVO161" s="59"/>
      <c r="FVP161" s="59"/>
      <c r="FVQ161" s="58"/>
      <c r="FVR161" s="59"/>
      <c r="FVS161" s="59"/>
      <c r="FVT161" s="59"/>
      <c r="FVU161" s="58"/>
      <c r="FVV161" s="59"/>
      <c r="FVW161" s="59"/>
      <c r="FVX161" s="59"/>
      <c r="FVY161" s="58"/>
      <c r="FVZ161" s="59"/>
      <c r="FWA161" s="59"/>
      <c r="FWB161" s="59"/>
      <c r="FWC161" s="58"/>
      <c r="FWD161" s="59"/>
      <c r="FWE161" s="59"/>
      <c r="FWF161" s="59"/>
      <c r="FWG161" s="58"/>
      <c r="FWH161" s="59"/>
      <c r="FWI161" s="59"/>
      <c r="FWJ161" s="59"/>
      <c r="FWK161" s="58"/>
      <c r="FWL161" s="59"/>
      <c r="FWM161" s="59"/>
      <c r="FWN161" s="59"/>
      <c r="FWO161" s="58"/>
      <c r="FWP161" s="59"/>
      <c r="FWQ161" s="59"/>
      <c r="FWR161" s="59"/>
      <c r="FWS161" s="58"/>
      <c r="FWT161" s="59"/>
      <c r="FWU161" s="59"/>
      <c r="FWV161" s="59"/>
      <c r="FWW161" s="58"/>
      <c r="FWX161" s="59"/>
      <c r="FWY161" s="59"/>
      <c r="FWZ161" s="59"/>
      <c r="FXA161" s="58"/>
      <c r="FXB161" s="59"/>
      <c r="FXC161" s="59"/>
      <c r="FXD161" s="59"/>
      <c r="FXE161" s="58"/>
      <c r="FXF161" s="59"/>
      <c r="FXG161" s="59"/>
      <c r="FXH161" s="59"/>
      <c r="FXI161" s="58"/>
      <c r="FXJ161" s="59"/>
      <c r="FXK161" s="59"/>
      <c r="FXL161" s="59"/>
      <c r="FXM161" s="58"/>
      <c r="FXN161" s="59"/>
      <c r="FXO161" s="59"/>
      <c r="FXP161" s="59"/>
      <c r="FXQ161" s="58"/>
      <c r="FXR161" s="59"/>
      <c r="FXS161" s="59"/>
      <c r="FXT161" s="59"/>
      <c r="FXU161" s="58"/>
      <c r="FXV161" s="59"/>
      <c r="FXW161" s="59"/>
      <c r="FXX161" s="59"/>
      <c r="FXY161" s="58"/>
      <c r="FXZ161" s="59"/>
      <c r="FYA161" s="59"/>
      <c r="FYB161" s="59"/>
      <c r="FYC161" s="58"/>
      <c r="FYD161" s="59"/>
      <c r="FYE161" s="59"/>
      <c r="FYF161" s="59"/>
      <c r="FYG161" s="58"/>
      <c r="FYH161" s="59"/>
      <c r="FYI161" s="59"/>
      <c r="FYJ161" s="59"/>
      <c r="FYK161" s="58"/>
      <c r="FYL161" s="59"/>
      <c r="FYM161" s="59"/>
      <c r="FYN161" s="59"/>
      <c r="FYO161" s="58"/>
      <c r="FYP161" s="59"/>
      <c r="FYQ161" s="59"/>
      <c r="FYR161" s="59"/>
      <c r="FYS161" s="58"/>
      <c r="FYT161" s="59"/>
      <c r="FYU161" s="59"/>
      <c r="FYV161" s="59"/>
      <c r="FYW161" s="58"/>
      <c r="FYX161" s="59"/>
      <c r="FYY161" s="59"/>
      <c r="FYZ161" s="59"/>
      <c r="FZA161" s="58"/>
      <c r="FZB161" s="59"/>
      <c r="FZC161" s="59"/>
      <c r="FZD161" s="59"/>
      <c r="FZE161" s="58"/>
      <c r="FZF161" s="59"/>
      <c r="FZG161" s="59"/>
      <c r="FZH161" s="59"/>
      <c r="FZI161" s="58"/>
      <c r="FZJ161" s="59"/>
      <c r="FZK161" s="59"/>
      <c r="FZL161" s="59"/>
      <c r="FZM161" s="58"/>
      <c r="FZN161" s="59"/>
      <c r="FZO161" s="59"/>
      <c r="FZP161" s="59"/>
      <c r="FZQ161" s="58"/>
      <c r="FZR161" s="59"/>
      <c r="FZS161" s="59"/>
      <c r="FZT161" s="59"/>
      <c r="FZU161" s="58"/>
      <c r="FZV161" s="59"/>
      <c r="FZW161" s="59"/>
      <c r="FZX161" s="59"/>
      <c r="FZY161" s="58"/>
      <c r="FZZ161" s="59"/>
      <c r="GAA161" s="59"/>
      <c r="GAB161" s="59"/>
      <c r="GAC161" s="58"/>
      <c r="GAD161" s="59"/>
      <c r="GAE161" s="59"/>
      <c r="GAF161" s="59"/>
      <c r="GAG161" s="58"/>
      <c r="GAH161" s="59"/>
      <c r="GAI161" s="59"/>
      <c r="GAJ161" s="59"/>
      <c r="GAK161" s="58"/>
      <c r="GAL161" s="59"/>
      <c r="GAM161" s="59"/>
      <c r="GAN161" s="59"/>
      <c r="GAO161" s="58"/>
      <c r="GAP161" s="59"/>
      <c r="GAQ161" s="59"/>
      <c r="GAR161" s="59"/>
      <c r="GAS161" s="58"/>
      <c r="GAT161" s="59"/>
      <c r="GAU161" s="59"/>
      <c r="GAV161" s="59"/>
      <c r="GAW161" s="58"/>
      <c r="GAX161" s="59"/>
      <c r="GAY161" s="59"/>
      <c r="GAZ161" s="59"/>
      <c r="GBA161" s="58"/>
      <c r="GBB161" s="59"/>
      <c r="GBC161" s="59"/>
      <c r="GBD161" s="59"/>
      <c r="GBE161" s="58"/>
      <c r="GBF161" s="59"/>
      <c r="GBG161" s="59"/>
      <c r="GBH161" s="59"/>
      <c r="GBI161" s="58"/>
      <c r="GBJ161" s="59"/>
      <c r="GBK161" s="59"/>
      <c r="GBL161" s="59"/>
      <c r="GBM161" s="58"/>
      <c r="GBN161" s="59"/>
      <c r="GBO161" s="59"/>
      <c r="GBP161" s="59"/>
      <c r="GBQ161" s="58"/>
      <c r="GBR161" s="59"/>
      <c r="GBS161" s="59"/>
      <c r="GBT161" s="59"/>
      <c r="GBU161" s="58"/>
      <c r="GBV161" s="59"/>
      <c r="GBW161" s="59"/>
      <c r="GBX161" s="59"/>
      <c r="GBY161" s="58"/>
      <c r="GBZ161" s="59"/>
      <c r="GCA161" s="59"/>
      <c r="GCB161" s="59"/>
      <c r="GCC161" s="58"/>
      <c r="GCD161" s="59"/>
      <c r="GCE161" s="59"/>
      <c r="GCF161" s="59"/>
      <c r="GCG161" s="58"/>
      <c r="GCH161" s="59"/>
      <c r="GCI161" s="59"/>
      <c r="GCJ161" s="59"/>
      <c r="GCK161" s="58"/>
      <c r="GCL161" s="59"/>
      <c r="GCM161" s="59"/>
      <c r="GCN161" s="59"/>
      <c r="GCO161" s="58"/>
      <c r="GCP161" s="59"/>
      <c r="GCQ161" s="59"/>
      <c r="GCR161" s="59"/>
      <c r="GCS161" s="58"/>
      <c r="GCT161" s="59"/>
      <c r="GCU161" s="59"/>
      <c r="GCV161" s="59"/>
      <c r="GCW161" s="58"/>
      <c r="GCX161" s="59"/>
      <c r="GCY161" s="59"/>
      <c r="GCZ161" s="59"/>
      <c r="GDA161" s="58"/>
      <c r="GDB161" s="59"/>
      <c r="GDC161" s="59"/>
      <c r="GDD161" s="59"/>
      <c r="GDE161" s="58"/>
      <c r="GDF161" s="59"/>
      <c r="GDG161" s="59"/>
      <c r="GDH161" s="59"/>
      <c r="GDI161" s="58"/>
      <c r="GDJ161" s="59"/>
      <c r="GDK161" s="59"/>
      <c r="GDL161" s="59"/>
      <c r="GDM161" s="58"/>
      <c r="GDN161" s="59"/>
      <c r="GDO161" s="59"/>
      <c r="GDP161" s="59"/>
      <c r="GDQ161" s="58"/>
      <c r="GDR161" s="59"/>
      <c r="GDS161" s="59"/>
      <c r="GDT161" s="59"/>
      <c r="GDU161" s="58"/>
      <c r="GDV161" s="59"/>
      <c r="GDW161" s="59"/>
      <c r="GDX161" s="59"/>
      <c r="GDY161" s="58"/>
      <c r="GDZ161" s="59"/>
      <c r="GEA161" s="59"/>
      <c r="GEB161" s="59"/>
      <c r="GEC161" s="58"/>
      <c r="GED161" s="59"/>
      <c r="GEE161" s="59"/>
      <c r="GEF161" s="59"/>
      <c r="GEG161" s="58"/>
      <c r="GEH161" s="59"/>
      <c r="GEI161" s="59"/>
      <c r="GEJ161" s="59"/>
      <c r="GEK161" s="58"/>
      <c r="GEL161" s="59"/>
      <c r="GEM161" s="59"/>
      <c r="GEN161" s="59"/>
      <c r="GEO161" s="58"/>
      <c r="GEP161" s="59"/>
      <c r="GEQ161" s="59"/>
      <c r="GER161" s="59"/>
      <c r="GES161" s="58"/>
      <c r="GET161" s="59"/>
      <c r="GEU161" s="59"/>
      <c r="GEV161" s="59"/>
      <c r="GEW161" s="58"/>
      <c r="GEX161" s="59"/>
      <c r="GEY161" s="59"/>
      <c r="GEZ161" s="59"/>
      <c r="GFA161" s="58"/>
      <c r="GFB161" s="59"/>
      <c r="GFC161" s="59"/>
      <c r="GFD161" s="59"/>
      <c r="GFE161" s="58"/>
      <c r="GFF161" s="59"/>
      <c r="GFG161" s="59"/>
      <c r="GFH161" s="59"/>
      <c r="GFI161" s="58"/>
      <c r="GFJ161" s="59"/>
      <c r="GFK161" s="59"/>
      <c r="GFL161" s="59"/>
      <c r="GFM161" s="58"/>
      <c r="GFN161" s="59"/>
      <c r="GFO161" s="59"/>
      <c r="GFP161" s="59"/>
      <c r="GFQ161" s="58"/>
      <c r="GFR161" s="59"/>
      <c r="GFS161" s="59"/>
      <c r="GFT161" s="59"/>
      <c r="GFU161" s="58"/>
      <c r="GFV161" s="59"/>
      <c r="GFW161" s="59"/>
      <c r="GFX161" s="59"/>
      <c r="GFY161" s="58"/>
      <c r="GFZ161" s="59"/>
      <c r="GGA161" s="59"/>
      <c r="GGB161" s="59"/>
      <c r="GGC161" s="58"/>
      <c r="GGD161" s="59"/>
      <c r="GGE161" s="59"/>
      <c r="GGF161" s="59"/>
      <c r="GGG161" s="58"/>
      <c r="GGH161" s="59"/>
      <c r="GGI161" s="59"/>
      <c r="GGJ161" s="59"/>
      <c r="GGK161" s="58"/>
      <c r="GGL161" s="59"/>
      <c r="GGM161" s="59"/>
      <c r="GGN161" s="59"/>
      <c r="GGO161" s="58"/>
      <c r="GGP161" s="59"/>
      <c r="GGQ161" s="59"/>
      <c r="GGR161" s="59"/>
      <c r="GGS161" s="58"/>
      <c r="GGT161" s="59"/>
      <c r="GGU161" s="59"/>
      <c r="GGV161" s="59"/>
      <c r="GGW161" s="58"/>
      <c r="GGX161" s="59"/>
      <c r="GGY161" s="59"/>
      <c r="GGZ161" s="59"/>
      <c r="GHA161" s="58"/>
      <c r="GHB161" s="59"/>
      <c r="GHC161" s="59"/>
      <c r="GHD161" s="59"/>
      <c r="GHE161" s="58"/>
      <c r="GHF161" s="59"/>
      <c r="GHG161" s="59"/>
      <c r="GHH161" s="59"/>
      <c r="GHI161" s="58"/>
      <c r="GHJ161" s="59"/>
      <c r="GHK161" s="59"/>
      <c r="GHL161" s="59"/>
      <c r="GHM161" s="58"/>
      <c r="GHN161" s="59"/>
      <c r="GHO161" s="59"/>
      <c r="GHP161" s="59"/>
      <c r="GHQ161" s="58"/>
      <c r="GHR161" s="59"/>
      <c r="GHS161" s="59"/>
      <c r="GHT161" s="59"/>
      <c r="GHU161" s="58"/>
      <c r="GHV161" s="59"/>
      <c r="GHW161" s="59"/>
      <c r="GHX161" s="59"/>
      <c r="GHY161" s="58"/>
      <c r="GHZ161" s="59"/>
      <c r="GIA161" s="59"/>
      <c r="GIB161" s="59"/>
      <c r="GIC161" s="58"/>
      <c r="GID161" s="59"/>
      <c r="GIE161" s="59"/>
      <c r="GIF161" s="59"/>
      <c r="GIG161" s="58"/>
      <c r="GIH161" s="59"/>
      <c r="GII161" s="59"/>
      <c r="GIJ161" s="59"/>
      <c r="GIK161" s="58"/>
      <c r="GIL161" s="59"/>
      <c r="GIM161" s="59"/>
      <c r="GIN161" s="59"/>
      <c r="GIO161" s="58"/>
      <c r="GIP161" s="59"/>
      <c r="GIQ161" s="59"/>
      <c r="GIR161" s="59"/>
      <c r="GIS161" s="58"/>
      <c r="GIT161" s="59"/>
      <c r="GIU161" s="59"/>
      <c r="GIV161" s="59"/>
      <c r="GIW161" s="58"/>
      <c r="GIX161" s="59"/>
      <c r="GIY161" s="59"/>
      <c r="GIZ161" s="59"/>
      <c r="GJA161" s="58"/>
      <c r="GJB161" s="59"/>
      <c r="GJC161" s="59"/>
      <c r="GJD161" s="59"/>
      <c r="GJE161" s="58"/>
      <c r="GJF161" s="59"/>
      <c r="GJG161" s="59"/>
      <c r="GJH161" s="59"/>
      <c r="GJI161" s="58"/>
      <c r="GJJ161" s="59"/>
      <c r="GJK161" s="59"/>
      <c r="GJL161" s="59"/>
      <c r="GJM161" s="58"/>
      <c r="GJN161" s="59"/>
      <c r="GJO161" s="59"/>
      <c r="GJP161" s="59"/>
      <c r="GJQ161" s="58"/>
      <c r="GJR161" s="59"/>
      <c r="GJS161" s="59"/>
      <c r="GJT161" s="59"/>
      <c r="GJU161" s="58"/>
      <c r="GJV161" s="59"/>
      <c r="GJW161" s="59"/>
      <c r="GJX161" s="59"/>
      <c r="GJY161" s="58"/>
      <c r="GJZ161" s="59"/>
      <c r="GKA161" s="59"/>
      <c r="GKB161" s="59"/>
      <c r="GKC161" s="58"/>
      <c r="GKD161" s="59"/>
      <c r="GKE161" s="59"/>
      <c r="GKF161" s="59"/>
      <c r="GKG161" s="58"/>
      <c r="GKH161" s="59"/>
      <c r="GKI161" s="59"/>
      <c r="GKJ161" s="59"/>
      <c r="GKK161" s="58"/>
      <c r="GKL161" s="59"/>
      <c r="GKM161" s="59"/>
      <c r="GKN161" s="59"/>
      <c r="GKO161" s="58"/>
      <c r="GKP161" s="59"/>
      <c r="GKQ161" s="59"/>
      <c r="GKR161" s="59"/>
      <c r="GKS161" s="58"/>
      <c r="GKT161" s="59"/>
      <c r="GKU161" s="59"/>
      <c r="GKV161" s="59"/>
      <c r="GKW161" s="58"/>
      <c r="GKX161" s="59"/>
      <c r="GKY161" s="59"/>
      <c r="GKZ161" s="59"/>
      <c r="GLA161" s="58"/>
      <c r="GLB161" s="59"/>
      <c r="GLC161" s="59"/>
      <c r="GLD161" s="59"/>
      <c r="GLE161" s="58"/>
      <c r="GLF161" s="59"/>
      <c r="GLG161" s="59"/>
      <c r="GLH161" s="59"/>
      <c r="GLI161" s="58"/>
      <c r="GLJ161" s="59"/>
      <c r="GLK161" s="59"/>
      <c r="GLL161" s="59"/>
      <c r="GLM161" s="58"/>
      <c r="GLN161" s="59"/>
      <c r="GLO161" s="59"/>
      <c r="GLP161" s="59"/>
      <c r="GLQ161" s="58"/>
      <c r="GLR161" s="59"/>
      <c r="GLS161" s="59"/>
      <c r="GLT161" s="59"/>
      <c r="GLU161" s="58"/>
      <c r="GLV161" s="59"/>
      <c r="GLW161" s="59"/>
      <c r="GLX161" s="59"/>
      <c r="GLY161" s="58"/>
      <c r="GLZ161" s="59"/>
      <c r="GMA161" s="59"/>
      <c r="GMB161" s="59"/>
      <c r="GMC161" s="58"/>
      <c r="GMD161" s="59"/>
      <c r="GME161" s="59"/>
      <c r="GMF161" s="59"/>
      <c r="GMG161" s="58"/>
      <c r="GMH161" s="59"/>
      <c r="GMI161" s="59"/>
      <c r="GMJ161" s="59"/>
      <c r="GMK161" s="58"/>
      <c r="GML161" s="59"/>
      <c r="GMM161" s="59"/>
      <c r="GMN161" s="59"/>
      <c r="GMO161" s="58"/>
      <c r="GMP161" s="59"/>
      <c r="GMQ161" s="59"/>
      <c r="GMR161" s="59"/>
      <c r="GMS161" s="58"/>
      <c r="GMT161" s="59"/>
      <c r="GMU161" s="59"/>
      <c r="GMV161" s="59"/>
      <c r="GMW161" s="58"/>
      <c r="GMX161" s="59"/>
      <c r="GMY161" s="59"/>
      <c r="GMZ161" s="59"/>
      <c r="GNA161" s="58"/>
      <c r="GNB161" s="59"/>
      <c r="GNC161" s="59"/>
      <c r="GND161" s="59"/>
      <c r="GNE161" s="58"/>
      <c r="GNF161" s="59"/>
      <c r="GNG161" s="59"/>
      <c r="GNH161" s="59"/>
      <c r="GNI161" s="58"/>
      <c r="GNJ161" s="59"/>
      <c r="GNK161" s="59"/>
      <c r="GNL161" s="59"/>
      <c r="GNM161" s="58"/>
      <c r="GNN161" s="59"/>
      <c r="GNO161" s="59"/>
      <c r="GNP161" s="59"/>
      <c r="GNQ161" s="58"/>
      <c r="GNR161" s="59"/>
      <c r="GNS161" s="59"/>
      <c r="GNT161" s="59"/>
      <c r="GNU161" s="58"/>
      <c r="GNV161" s="59"/>
      <c r="GNW161" s="59"/>
      <c r="GNX161" s="59"/>
      <c r="GNY161" s="58"/>
      <c r="GNZ161" s="59"/>
      <c r="GOA161" s="59"/>
      <c r="GOB161" s="59"/>
      <c r="GOC161" s="58"/>
      <c r="GOD161" s="59"/>
      <c r="GOE161" s="59"/>
      <c r="GOF161" s="59"/>
      <c r="GOG161" s="58"/>
      <c r="GOH161" s="59"/>
      <c r="GOI161" s="59"/>
      <c r="GOJ161" s="59"/>
      <c r="GOK161" s="58"/>
      <c r="GOL161" s="59"/>
      <c r="GOM161" s="59"/>
      <c r="GON161" s="59"/>
      <c r="GOO161" s="58"/>
      <c r="GOP161" s="59"/>
      <c r="GOQ161" s="59"/>
      <c r="GOR161" s="59"/>
      <c r="GOS161" s="58"/>
      <c r="GOT161" s="59"/>
      <c r="GOU161" s="59"/>
      <c r="GOV161" s="59"/>
      <c r="GOW161" s="58"/>
      <c r="GOX161" s="59"/>
      <c r="GOY161" s="59"/>
      <c r="GOZ161" s="59"/>
      <c r="GPA161" s="58"/>
      <c r="GPB161" s="59"/>
      <c r="GPC161" s="59"/>
      <c r="GPD161" s="59"/>
      <c r="GPE161" s="58"/>
      <c r="GPF161" s="59"/>
      <c r="GPG161" s="59"/>
      <c r="GPH161" s="59"/>
      <c r="GPI161" s="58"/>
      <c r="GPJ161" s="59"/>
      <c r="GPK161" s="59"/>
      <c r="GPL161" s="59"/>
      <c r="GPM161" s="58"/>
      <c r="GPN161" s="59"/>
      <c r="GPO161" s="59"/>
      <c r="GPP161" s="59"/>
      <c r="GPQ161" s="58"/>
      <c r="GPR161" s="59"/>
      <c r="GPS161" s="59"/>
      <c r="GPT161" s="59"/>
      <c r="GPU161" s="58"/>
      <c r="GPV161" s="59"/>
      <c r="GPW161" s="59"/>
      <c r="GPX161" s="59"/>
      <c r="GPY161" s="58"/>
      <c r="GPZ161" s="59"/>
      <c r="GQA161" s="59"/>
      <c r="GQB161" s="59"/>
      <c r="GQC161" s="58"/>
      <c r="GQD161" s="59"/>
      <c r="GQE161" s="59"/>
      <c r="GQF161" s="59"/>
      <c r="GQG161" s="58"/>
      <c r="GQH161" s="59"/>
      <c r="GQI161" s="59"/>
      <c r="GQJ161" s="59"/>
      <c r="GQK161" s="58"/>
      <c r="GQL161" s="59"/>
      <c r="GQM161" s="59"/>
      <c r="GQN161" s="59"/>
      <c r="GQO161" s="58"/>
      <c r="GQP161" s="59"/>
      <c r="GQQ161" s="59"/>
      <c r="GQR161" s="59"/>
      <c r="GQS161" s="58"/>
      <c r="GQT161" s="59"/>
      <c r="GQU161" s="59"/>
      <c r="GQV161" s="59"/>
      <c r="GQW161" s="58"/>
      <c r="GQX161" s="59"/>
      <c r="GQY161" s="59"/>
      <c r="GQZ161" s="59"/>
      <c r="GRA161" s="58"/>
      <c r="GRB161" s="59"/>
      <c r="GRC161" s="59"/>
      <c r="GRD161" s="59"/>
      <c r="GRE161" s="58"/>
      <c r="GRF161" s="59"/>
      <c r="GRG161" s="59"/>
      <c r="GRH161" s="59"/>
      <c r="GRI161" s="58"/>
      <c r="GRJ161" s="59"/>
      <c r="GRK161" s="59"/>
      <c r="GRL161" s="59"/>
      <c r="GRM161" s="58"/>
      <c r="GRN161" s="59"/>
      <c r="GRO161" s="59"/>
      <c r="GRP161" s="59"/>
      <c r="GRQ161" s="58"/>
      <c r="GRR161" s="59"/>
      <c r="GRS161" s="59"/>
      <c r="GRT161" s="59"/>
      <c r="GRU161" s="58"/>
      <c r="GRV161" s="59"/>
      <c r="GRW161" s="59"/>
      <c r="GRX161" s="59"/>
      <c r="GRY161" s="58"/>
      <c r="GRZ161" s="59"/>
      <c r="GSA161" s="59"/>
      <c r="GSB161" s="59"/>
      <c r="GSC161" s="58"/>
      <c r="GSD161" s="59"/>
      <c r="GSE161" s="59"/>
      <c r="GSF161" s="59"/>
      <c r="GSG161" s="58"/>
      <c r="GSH161" s="59"/>
      <c r="GSI161" s="59"/>
      <c r="GSJ161" s="59"/>
      <c r="GSK161" s="58"/>
      <c r="GSL161" s="59"/>
      <c r="GSM161" s="59"/>
      <c r="GSN161" s="59"/>
      <c r="GSO161" s="58"/>
      <c r="GSP161" s="59"/>
      <c r="GSQ161" s="59"/>
      <c r="GSR161" s="59"/>
      <c r="GSS161" s="58"/>
      <c r="GST161" s="59"/>
      <c r="GSU161" s="59"/>
      <c r="GSV161" s="59"/>
      <c r="GSW161" s="58"/>
      <c r="GSX161" s="59"/>
      <c r="GSY161" s="59"/>
      <c r="GSZ161" s="59"/>
      <c r="GTA161" s="58"/>
      <c r="GTB161" s="59"/>
      <c r="GTC161" s="59"/>
      <c r="GTD161" s="59"/>
      <c r="GTE161" s="58"/>
      <c r="GTF161" s="59"/>
      <c r="GTG161" s="59"/>
      <c r="GTH161" s="59"/>
      <c r="GTI161" s="58"/>
      <c r="GTJ161" s="59"/>
      <c r="GTK161" s="59"/>
      <c r="GTL161" s="59"/>
      <c r="GTM161" s="58"/>
      <c r="GTN161" s="59"/>
      <c r="GTO161" s="59"/>
      <c r="GTP161" s="59"/>
      <c r="GTQ161" s="58"/>
      <c r="GTR161" s="59"/>
      <c r="GTS161" s="59"/>
      <c r="GTT161" s="59"/>
      <c r="GTU161" s="58"/>
      <c r="GTV161" s="59"/>
      <c r="GTW161" s="59"/>
      <c r="GTX161" s="59"/>
      <c r="GTY161" s="58"/>
      <c r="GTZ161" s="59"/>
      <c r="GUA161" s="59"/>
      <c r="GUB161" s="59"/>
      <c r="GUC161" s="58"/>
      <c r="GUD161" s="59"/>
      <c r="GUE161" s="59"/>
      <c r="GUF161" s="59"/>
      <c r="GUG161" s="58"/>
      <c r="GUH161" s="59"/>
      <c r="GUI161" s="59"/>
      <c r="GUJ161" s="59"/>
      <c r="GUK161" s="58"/>
      <c r="GUL161" s="59"/>
      <c r="GUM161" s="59"/>
      <c r="GUN161" s="59"/>
      <c r="GUO161" s="58"/>
      <c r="GUP161" s="59"/>
      <c r="GUQ161" s="59"/>
      <c r="GUR161" s="59"/>
      <c r="GUS161" s="58"/>
      <c r="GUT161" s="59"/>
      <c r="GUU161" s="59"/>
      <c r="GUV161" s="59"/>
      <c r="GUW161" s="58"/>
      <c r="GUX161" s="59"/>
      <c r="GUY161" s="59"/>
      <c r="GUZ161" s="59"/>
      <c r="GVA161" s="58"/>
      <c r="GVB161" s="59"/>
      <c r="GVC161" s="59"/>
      <c r="GVD161" s="59"/>
      <c r="GVE161" s="58"/>
      <c r="GVF161" s="59"/>
      <c r="GVG161" s="59"/>
      <c r="GVH161" s="59"/>
      <c r="GVI161" s="58"/>
      <c r="GVJ161" s="59"/>
      <c r="GVK161" s="59"/>
      <c r="GVL161" s="59"/>
      <c r="GVM161" s="58"/>
      <c r="GVN161" s="59"/>
      <c r="GVO161" s="59"/>
      <c r="GVP161" s="59"/>
      <c r="GVQ161" s="58"/>
      <c r="GVR161" s="59"/>
      <c r="GVS161" s="59"/>
      <c r="GVT161" s="59"/>
      <c r="GVU161" s="58"/>
      <c r="GVV161" s="59"/>
      <c r="GVW161" s="59"/>
      <c r="GVX161" s="59"/>
      <c r="GVY161" s="58"/>
      <c r="GVZ161" s="59"/>
      <c r="GWA161" s="59"/>
      <c r="GWB161" s="59"/>
      <c r="GWC161" s="58"/>
      <c r="GWD161" s="59"/>
      <c r="GWE161" s="59"/>
      <c r="GWF161" s="59"/>
      <c r="GWG161" s="58"/>
      <c r="GWH161" s="59"/>
      <c r="GWI161" s="59"/>
      <c r="GWJ161" s="59"/>
      <c r="GWK161" s="58"/>
      <c r="GWL161" s="59"/>
      <c r="GWM161" s="59"/>
      <c r="GWN161" s="59"/>
      <c r="GWO161" s="58"/>
      <c r="GWP161" s="59"/>
      <c r="GWQ161" s="59"/>
      <c r="GWR161" s="59"/>
      <c r="GWS161" s="58"/>
      <c r="GWT161" s="59"/>
      <c r="GWU161" s="59"/>
      <c r="GWV161" s="59"/>
      <c r="GWW161" s="58"/>
      <c r="GWX161" s="59"/>
      <c r="GWY161" s="59"/>
      <c r="GWZ161" s="59"/>
      <c r="GXA161" s="58"/>
      <c r="GXB161" s="59"/>
      <c r="GXC161" s="59"/>
      <c r="GXD161" s="59"/>
      <c r="GXE161" s="58"/>
      <c r="GXF161" s="59"/>
      <c r="GXG161" s="59"/>
      <c r="GXH161" s="59"/>
      <c r="GXI161" s="58"/>
      <c r="GXJ161" s="59"/>
      <c r="GXK161" s="59"/>
      <c r="GXL161" s="59"/>
      <c r="GXM161" s="58"/>
      <c r="GXN161" s="59"/>
      <c r="GXO161" s="59"/>
      <c r="GXP161" s="59"/>
      <c r="GXQ161" s="58"/>
      <c r="GXR161" s="59"/>
      <c r="GXS161" s="59"/>
      <c r="GXT161" s="59"/>
      <c r="GXU161" s="58"/>
      <c r="GXV161" s="59"/>
      <c r="GXW161" s="59"/>
      <c r="GXX161" s="59"/>
      <c r="GXY161" s="58"/>
      <c r="GXZ161" s="59"/>
      <c r="GYA161" s="59"/>
      <c r="GYB161" s="59"/>
      <c r="GYC161" s="58"/>
      <c r="GYD161" s="59"/>
      <c r="GYE161" s="59"/>
      <c r="GYF161" s="59"/>
      <c r="GYG161" s="58"/>
      <c r="GYH161" s="59"/>
      <c r="GYI161" s="59"/>
      <c r="GYJ161" s="59"/>
      <c r="GYK161" s="58"/>
      <c r="GYL161" s="59"/>
      <c r="GYM161" s="59"/>
      <c r="GYN161" s="59"/>
      <c r="GYO161" s="58"/>
      <c r="GYP161" s="59"/>
      <c r="GYQ161" s="59"/>
      <c r="GYR161" s="59"/>
      <c r="GYS161" s="58"/>
      <c r="GYT161" s="59"/>
      <c r="GYU161" s="59"/>
      <c r="GYV161" s="59"/>
      <c r="GYW161" s="58"/>
      <c r="GYX161" s="59"/>
      <c r="GYY161" s="59"/>
      <c r="GYZ161" s="59"/>
      <c r="GZA161" s="58"/>
      <c r="GZB161" s="59"/>
      <c r="GZC161" s="59"/>
      <c r="GZD161" s="59"/>
      <c r="GZE161" s="58"/>
      <c r="GZF161" s="59"/>
      <c r="GZG161" s="59"/>
      <c r="GZH161" s="59"/>
      <c r="GZI161" s="58"/>
      <c r="GZJ161" s="59"/>
      <c r="GZK161" s="59"/>
      <c r="GZL161" s="59"/>
      <c r="GZM161" s="58"/>
      <c r="GZN161" s="59"/>
      <c r="GZO161" s="59"/>
      <c r="GZP161" s="59"/>
      <c r="GZQ161" s="58"/>
      <c r="GZR161" s="59"/>
      <c r="GZS161" s="59"/>
      <c r="GZT161" s="59"/>
      <c r="GZU161" s="58"/>
      <c r="GZV161" s="59"/>
      <c r="GZW161" s="59"/>
      <c r="GZX161" s="59"/>
      <c r="GZY161" s="58"/>
      <c r="GZZ161" s="59"/>
      <c r="HAA161" s="59"/>
      <c r="HAB161" s="59"/>
      <c r="HAC161" s="58"/>
      <c r="HAD161" s="59"/>
      <c r="HAE161" s="59"/>
      <c r="HAF161" s="59"/>
      <c r="HAG161" s="58"/>
      <c r="HAH161" s="59"/>
      <c r="HAI161" s="59"/>
      <c r="HAJ161" s="59"/>
      <c r="HAK161" s="58"/>
      <c r="HAL161" s="59"/>
      <c r="HAM161" s="59"/>
      <c r="HAN161" s="59"/>
      <c r="HAO161" s="58"/>
      <c r="HAP161" s="59"/>
      <c r="HAQ161" s="59"/>
      <c r="HAR161" s="59"/>
      <c r="HAS161" s="58"/>
      <c r="HAT161" s="59"/>
      <c r="HAU161" s="59"/>
      <c r="HAV161" s="59"/>
      <c r="HAW161" s="58"/>
      <c r="HAX161" s="59"/>
      <c r="HAY161" s="59"/>
      <c r="HAZ161" s="59"/>
      <c r="HBA161" s="58"/>
      <c r="HBB161" s="59"/>
      <c r="HBC161" s="59"/>
      <c r="HBD161" s="59"/>
      <c r="HBE161" s="58"/>
      <c r="HBF161" s="59"/>
      <c r="HBG161" s="59"/>
      <c r="HBH161" s="59"/>
      <c r="HBI161" s="58"/>
      <c r="HBJ161" s="59"/>
      <c r="HBK161" s="59"/>
      <c r="HBL161" s="59"/>
      <c r="HBM161" s="58"/>
      <c r="HBN161" s="59"/>
      <c r="HBO161" s="59"/>
      <c r="HBP161" s="59"/>
      <c r="HBQ161" s="58"/>
      <c r="HBR161" s="59"/>
      <c r="HBS161" s="59"/>
      <c r="HBT161" s="59"/>
      <c r="HBU161" s="58"/>
      <c r="HBV161" s="59"/>
      <c r="HBW161" s="59"/>
      <c r="HBX161" s="59"/>
      <c r="HBY161" s="58"/>
      <c r="HBZ161" s="59"/>
      <c r="HCA161" s="59"/>
      <c r="HCB161" s="59"/>
      <c r="HCC161" s="58"/>
      <c r="HCD161" s="59"/>
      <c r="HCE161" s="59"/>
      <c r="HCF161" s="59"/>
      <c r="HCG161" s="58"/>
      <c r="HCH161" s="59"/>
      <c r="HCI161" s="59"/>
      <c r="HCJ161" s="59"/>
      <c r="HCK161" s="58"/>
      <c r="HCL161" s="59"/>
      <c r="HCM161" s="59"/>
      <c r="HCN161" s="59"/>
      <c r="HCO161" s="58"/>
      <c r="HCP161" s="59"/>
      <c r="HCQ161" s="59"/>
      <c r="HCR161" s="59"/>
      <c r="HCS161" s="58"/>
      <c r="HCT161" s="59"/>
      <c r="HCU161" s="59"/>
      <c r="HCV161" s="59"/>
      <c r="HCW161" s="58"/>
      <c r="HCX161" s="59"/>
      <c r="HCY161" s="59"/>
      <c r="HCZ161" s="59"/>
      <c r="HDA161" s="58"/>
      <c r="HDB161" s="59"/>
      <c r="HDC161" s="59"/>
      <c r="HDD161" s="59"/>
      <c r="HDE161" s="58"/>
      <c r="HDF161" s="59"/>
      <c r="HDG161" s="59"/>
      <c r="HDH161" s="59"/>
      <c r="HDI161" s="58"/>
      <c r="HDJ161" s="59"/>
      <c r="HDK161" s="59"/>
      <c r="HDL161" s="59"/>
      <c r="HDM161" s="58"/>
      <c r="HDN161" s="59"/>
      <c r="HDO161" s="59"/>
      <c r="HDP161" s="59"/>
      <c r="HDQ161" s="58"/>
      <c r="HDR161" s="59"/>
      <c r="HDS161" s="59"/>
      <c r="HDT161" s="59"/>
      <c r="HDU161" s="58"/>
      <c r="HDV161" s="59"/>
      <c r="HDW161" s="59"/>
      <c r="HDX161" s="59"/>
      <c r="HDY161" s="58"/>
      <c r="HDZ161" s="59"/>
      <c r="HEA161" s="59"/>
      <c r="HEB161" s="59"/>
      <c r="HEC161" s="58"/>
      <c r="HED161" s="59"/>
      <c r="HEE161" s="59"/>
      <c r="HEF161" s="59"/>
      <c r="HEG161" s="58"/>
      <c r="HEH161" s="59"/>
      <c r="HEI161" s="59"/>
      <c r="HEJ161" s="59"/>
      <c r="HEK161" s="58"/>
      <c r="HEL161" s="59"/>
      <c r="HEM161" s="59"/>
      <c r="HEN161" s="59"/>
      <c r="HEO161" s="58"/>
      <c r="HEP161" s="59"/>
      <c r="HEQ161" s="59"/>
      <c r="HER161" s="59"/>
      <c r="HES161" s="58"/>
      <c r="HET161" s="59"/>
      <c r="HEU161" s="59"/>
      <c r="HEV161" s="59"/>
      <c r="HEW161" s="58"/>
      <c r="HEX161" s="59"/>
      <c r="HEY161" s="59"/>
      <c r="HEZ161" s="59"/>
      <c r="HFA161" s="58"/>
      <c r="HFB161" s="59"/>
      <c r="HFC161" s="59"/>
      <c r="HFD161" s="59"/>
      <c r="HFE161" s="58"/>
      <c r="HFF161" s="59"/>
      <c r="HFG161" s="59"/>
      <c r="HFH161" s="59"/>
      <c r="HFI161" s="58"/>
      <c r="HFJ161" s="59"/>
      <c r="HFK161" s="59"/>
      <c r="HFL161" s="59"/>
      <c r="HFM161" s="58"/>
      <c r="HFN161" s="59"/>
      <c r="HFO161" s="59"/>
      <c r="HFP161" s="59"/>
      <c r="HFQ161" s="58"/>
      <c r="HFR161" s="59"/>
      <c r="HFS161" s="59"/>
      <c r="HFT161" s="59"/>
      <c r="HFU161" s="58"/>
      <c r="HFV161" s="59"/>
      <c r="HFW161" s="59"/>
      <c r="HFX161" s="59"/>
      <c r="HFY161" s="58"/>
      <c r="HFZ161" s="59"/>
      <c r="HGA161" s="59"/>
      <c r="HGB161" s="59"/>
      <c r="HGC161" s="58"/>
      <c r="HGD161" s="59"/>
      <c r="HGE161" s="59"/>
      <c r="HGF161" s="59"/>
      <c r="HGG161" s="58"/>
      <c r="HGH161" s="59"/>
      <c r="HGI161" s="59"/>
      <c r="HGJ161" s="59"/>
      <c r="HGK161" s="58"/>
      <c r="HGL161" s="59"/>
      <c r="HGM161" s="59"/>
      <c r="HGN161" s="59"/>
      <c r="HGO161" s="58"/>
      <c r="HGP161" s="59"/>
      <c r="HGQ161" s="59"/>
      <c r="HGR161" s="59"/>
      <c r="HGS161" s="58"/>
      <c r="HGT161" s="59"/>
      <c r="HGU161" s="59"/>
      <c r="HGV161" s="59"/>
      <c r="HGW161" s="58"/>
      <c r="HGX161" s="59"/>
      <c r="HGY161" s="59"/>
      <c r="HGZ161" s="59"/>
      <c r="HHA161" s="58"/>
      <c r="HHB161" s="59"/>
      <c r="HHC161" s="59"/>
      <c r="HHD161" s="59"/>
      <c r="HHE161" s="58"/>
      <c r="HHF161" s="59"/>
      <c r="HHG161" s="59"/>
      <c r="HHH161" s="59"/>
      <c r="HHI161" s="58"/>
      <c r="HHJ161" s="59"/>
      <c r="HHK161" s="59"/>
      <c r="HHL161" s="59"/>
      <c r="HHM161" s="58"/>
      <c r="HHN161" s="59"/>
      <c r="HHO161" s="59"/>
      <c r="HHP161" s="59"/>
      <c r="HHQ161" s="58"/>
      <c r="HHR161" s="59"/>
      <c r="HHS161" s="59"/>
      <c r="HHT161" s="59"/>
      <c r="HHU161" s="58"/>
      <c r="HHV161" s="59"/>
      <c r="HHW161" s="59"/>
      <c r="HHX161" s="59"/>
      <c r="HHY161" s="58"/>
      <c r="HHZ161" s="59"/>
      <c r="HIA161" s="59"/>
      <c r="HIB161" s="59"/>
      <c r="HIC161" s="58"/>
      <c r="HID161" s="59"/>
      <c r="HIE161" s="59"/>
      <c r="HIF161" s="59"/>
      <c r="HIG161" s="58"/>
      <c r="HIH161" s="59"/>
      <c r="HII161" s="59"/>
      <c r="HIJ161" s="59"/>
      <c r="HIK161" s="58"/>
      <c r="HIL161" s="59"/>
      <c r="HIM161" s="59"/>
      <c r="HIN161" s="59"/>
      <c r="HIO161" s="58"/>
      <c r="HIP161" s="59"/>
      <c r="HIQ161" s="59"/>
      <c r="HIR161" s="59"/>
      <c r="HIS161" s="58"/>
      <c r="HIT161" s="59"/>
      <c r="HIU161" s="59"/>
      <c r="HIV161" s="59"/>
      <c r="HIW161" s="58"/>
      <c r="HIX161" s="59"/>
      <c r="HIY161" s="59"/>
      <c r="HIZ161" s="59"/>
      <c r="HJA161" s="58"/>
      <c r="HJB161" s="59"/>
      <c r="HJC161" s="59"/>
      <c r="HJD161" s="59"/>
      <c r="HJE161" s="58"/>
      <c r="HJF161" s="59"/>
      <c r="HJG161" s="59"/>
      <c r="HJH161" s="59"/>
      <c r="HJI161" s="58"/>
      <c r="HJJ161" s="59"/>
      <c r="HJK161" s="59"/>
      <c r="HJL161" s="59"/>
      <c r="HJM161" s="58"/>
      <c r="HJN161" s="59"/>
      <c r="HJO161" s="59"/>
      <c r="HJP161" s="59"/>
      <c r="HJQ161" s="58"/>
      <c r="HJR161" s="59"/>
      <c r="HJS161" s="59"/>
      <c r="HJT161" s="59"/>
      <c r="HJU161" s="58"/>
      <c r="HJV161" s="59"/>
      <c r="HJW161" s="59"/>
      <c r="HJX161" s="59"/>
      <c r="HJY161" s="58"/>
      <c r="HJZ161" s="59"/>
      <c r="HKA161" s="59"/>
      <c r="HKB161" s="59"/>
      <c r="HKC161" s="58"/>
      <c r="HKD161" s="59"/>
      <c r="HKE161" s="59"/>
      <c r="HKF161" s="59"/>
      <c r="HKG161" s="58"/>
      <c r="HKH161" s="59"/>
      <c r="HKI161" s="59"/>
      <c r="HKJ161" s="59"/>
      <c r="HKK161" s="58"/>
      <c r="HKL161" s="59"/>
      <c r="HKM161" s="59"/>
      <c r="HKN161" s="59"/>
      <c r="HKO161" s="58"/>
      <c r="HKP161" s="59"/>
      <c r="HKQ161" s="59"/>
      <c r="HKR161" s="59"/>
      <c r="HKS161" s="58"/>
      <c r="HKT161" s="59"/>
      <c r="HKU161" s="59"/>
      <c r="HKV161" s="59"/>
      <c r="HKW161" s="58"/>
      <c r="HKX161" s="59"/>
      <c r="HKY161" s="59"/>
      <c r="HKZ161" s="59"/>
      <c r="HLA161" s="58"/>
      <c r="HLB161" s="59"/>
      <c r="HLC161" s="59"/>
      <c r="HLD161" s="59"/>
      <c r="HLE161" s="58"/>
      <c r="HLF161" s="59"/>
      <c r="HLG161" s="59"/>
      <c r="HLH161" s="59"/>
      <c r="HLI161" s="58"/>
      <c r="HLJ161" s="59"/>
      <c r="HLK161" s="59"/>
      <c r="HLL161" s="59"/>
      <c r="HLM161" s="58"/>
      <c r="HLN161" s="59"/>
      <c r="HLO161" s="59"/>
      <c r="HLP161" s="59"/>
      <c r="HLQ161" s="58"/>
      <c r="HLR161" s="59"/>
      <c r="HLS161" s="59"/>
      <c r="HLT161" s="59"/>
      <c r="HLU161" s="58"/>
      <c r="HLV161" s="59"/>
      <c r="HLW161" s="59"/>
      <c r="HLX161" s="59"/>
      <c r="HLY161" s="58"/>
      <c r="HLZ161" s="59"/>
      <c r="HMA161" s="59"/>
      <c r="HMB161" s="59"/>
      <c r="HMC161" s="58"/>
      <c r="HMD161" s="59"/>
      <c r="HME161" s="59"/>
      <c r="HMF161" s="59"/>
      <c r="HMG161" s="58"/>
      <c r="HMH161" s="59"/>
      <c r="HMI161" s="59"/>
      <c r="HMJ161" s="59"/>
      <c r="HMK161" s="58"/>
      <c r="HML161" s="59"/>
      <c r="HMM161" s="59"/>
      <c r="HMN161" s="59"/>
      <c r="HMO161" s="58"/>
      <c r="HMP161" s="59"/>
      <c r="HMQ161" s="59"/>
      <c r="HMR161" s="59"/>
      <c r="HMS161" s="58"/>
      <c r="HMT161" s="59"/>
      <c r="HMU161" s="59"/>
      <c r="HMV161" s="59"/>
      <c r="HMW161" s="58"/>
      <c r="HMX161" s="59"/>
      <c r="HMY161" s="59"/>
      <c r="HMZ161" s="59"/>
      <c r="HNA161" s="58"/>
      <c r="HNB161" s="59"/>
      <c r="HNC161" s="59"/>
      <c r="HND161" s="59"/>
      <c r="HNE161" s="58"/>
      <c r="HNF161" s="59"/>
      <c r="HNG161" s="59"/>
      <c r="HNH161" s="59"/>
      <c r="HNI161" s="58"/>
      <c r="HNJ161" s="59"/>
      <c r="HNK161" s="59"/>
      <c r="HNL161" s="59"/>
      <c r="HNM161" s="58"/>
      <c r="HNN161" s="59"/>
      <c r="HNO161" s="59"/>
      <c r="HNP161" s="59"/>
      <c r="HNQ161" s="58"/>
      <c r="HNR161" s="59"/>
      <c r="HNS161" s="59"/>
      <c r="HNT161" s="59"/>
      <c r="HNU161" s="58"/>
      <c r="HNV161" s="59"/>
      <c r="HNW161" s="59"/>
      <c r="HNX161" s="59"/>
      <c r="HNY161" s="58"/>
      <c r="HNZ161" s="59"/>
      <c r="HOA161" s="59"/>
      <c r="HOB161" s="59"/>
      <c r="HOC161" s="58"/>
      <c r="HOD161" s="59"/>
      <c r="HOE161" s="59"/>
      <c r="HOF161" s="59"/>
      <c r="HOG161" s="58"/>
      <c r="HOH161" s="59"/>
      <c r="HOI161" s="59"/>
      <c r="HOJ161" s="59"/>
      <c r="HOK161" s="58"/>
      <c r="HOL161" s="59"/>
      <c r="HOM161" s="59"/>
      <c r="HON161" s="59"/>
      <c r="HOO161" s="58"/>
      <c r="HOP161" s="59"/>
      <c r="HOQ161" s="59"/>
      <c r="HOR161" s="59"/>
      <c r="HOS161" s="58"/>
      <c r="HOT161" s="59"/>
      <c r="HOU161" s="59"/>
      <c r="HOV161" s="59"/>
      <c r="HOW161" s="58"/>
      <c r="HOX161" s="59"/>
      <c r="HOY161" s="59"/>
      <c r="HOZ161" s="59"/>
      <c r="HPA161" s="58"/>
      <c r="HPB161" s="59"/>
      <c r="HPC161" s="59"/>
      <c r="HPD161" s="59"/>
      <c r="HPE161" s="58"/>
      <c r="HPF161" s="59"/>
      <c r="HPG161" s="59"/>
      <c r="HPH161" s="59"/>
      <c r="HPI161" s="58"/>
      <c r="HPJ161" s="59"/>
      <c r="HPK161" s="59"/>
      <c r="HPL161" s="59"/>
      <c r="HPM161" s="58"/>
      <c r="HPN161" s="59"/>
      <c r="HPO161" s="59"/>
      <c r="HPP161" s="59"/>
      <c r="HPQ161" s="58"/>
      <c r="HPR161" s="59"/>
      <c r="HPS161" s="59"/>
      <c r="HPT161" s="59"/>
      <c r="HPU161" s="58"/>
      <c r="HPV161" s="59"/>
      <c r="HPW161" s="59"/>
      <c r="HPX161" s="59"/>
      <c r="HPY161" s="58"/>
      <c r="HPZ161" s="59"/>
      <c r="HQA161" s="59"/>
      <c r="HQB161" s="59"/>
      <c r="HQC161" s="58"/>
      <c r="HQD161" s="59"/>
      <c r="HQE161" s="59"/>
      <c r="HQF161" s="59"/>
      <c r="HQG161" s="58"/>
      <c r="HQH161" s="59"/>
      <c r="HQI161" s="59"/>
      <c r="HQJ161" s="59"/>
      <c r="HQK161" s="58"/>
      <c r="HQL161" s="59"/>
      <c r="HQM161" s="59"/>
      <c r="HQN161" s="59"/>
      <c r="HQO161" s="58"/>
      <c r="HQP161" s="59"/>
      <c r="HQQ161" s="59"/>
      <c r="HQR161" s="59"/>
      <c r="HQS161" s="58"/>
      <c r="HQT161" s="59"/>
      <c r="HQU161" s="59"/>
      <c r="HQV161" s="59"/>
      <c r="HQW161" s="58"/>
      <c r="HQX161" s="59"/>
      <c r="HQY161" s="59"/>
      <c r="HQZ161" s="59"/>
      <c r="HRA161" s="58"/>
      <c r="HRB161" s="59"/>
      <c r="HRC161" s="59"/>
      <c r="HRD161" s="59"/>
      <c r="HRE161" s="58"/>
      <c r="HRF161" s="59"/>
      <c r="HRG161" s="59"/>
      <c r="HRH161" s="59"/>
      <c r="HRI161" s="58"/>
      <c r="HRJ161" s="59"/>
      <c r="HRK161" s="59"/>
      <c r="HRL161" s="59"/>
      <c r="HRM161" s="58"/>
      <c r="HRN161" s="59"/>
      <c r="HRO161" s="59"/>
      <c r="HRP161" s="59"/>
      <c r="HRQ161" s="58"/>
      <c r="HRR161" s="59"/>
      <c r="HRS161" s="59"/>
      <c r="HRT161" s="59"/>
      <c r="HRU161" s="58"/>
      <c r="HRV161" s="59"/>
      <c r="HRW161" s="59"/>
      <c r="HRX161" s="59"/>
      <c r="HRY161" s="58"/>
      <c r="HRZ161" s="59"/>
      <c r="HSA161" s="59"/>
      <c r="HSB161" s="59"/>
      <c r="HSC161" s="58"/>
      <c r="HSD161" s="59"/>
      <c r="HSE161" s="59"/>
      <c r="HSF161" s="59"/>
      <c r="HSG161" s="58"/>
      <c r="HSH161" s="59"/>
      <c r="HSI161" s="59"/>
      <c r="HSJ161" s="59"/>
      <c r="HSK161" s="58"/>
      <c r="HSL161" s="59"/>
      <c r="HSM161" s="59"/>
      <c r="HSN161" s="59"/>
      <c r="HSO161" s="58"/>
      <c r="HSP161" s="59"/>
      <c r="HSQ161" s="59"/>
      <c r="HSR161" s="59"/>
      <c r="HSS161" s="58"/>
      <c r="HST161" s="59"/>
      <c r="HSU161" s="59"/>
      <c r="HSV161" s="59"/>
      <c r="HSW161" s="58"/>
      <c r="HSX161" s="59"/>
      <c r="HSY161" s="59"/>
      <c r="HSZ161" s="59"/>
      <c r="HTA161" s="58"/>
      <c r="HTB161" s="59"/>
      <c r="HTC161" s="59"/>
      <c r="HTD161" s="59"/>
      <c r="HTE161" s="58"/>
      <c r="HTF161" s="59"/>
      <c r="HTG161" s="59"/>
      <c r="HTH161" s="59"/>
      <c r="HTI161" s="58"/>
      <c r="HTJ161" s="59"/>
      <c r="HTK161" s="59"/>
      <c r="HTL161" s="59"/>
      <c r="HTM161" s="58"/>
      <c r="HTN161" s="59"/>
      <c r="HTO161" s="59"/>
      <c r="HTP161" s="59"/>
      <c r="HTQ161" s="58"/>
      <c r="HTR161" s="59"/>
      <c r="HTS161" s="59"/>
      <c r="HTT161" s="59"/>
      <c r="HTU161" s="58"/>
      <c r="HTV161" s="59"/>
      <c r="HTW161" s="59"/>
      <c r="HTX161" s="59"/>
      <c r="HTY161" s="58"/>
      <c r="HTZ161" s="59"/>
      <c r="HUA161" s="59"/>
      <c r="HUB161" s="59"/>
      <c r="HUC161" s="58"/>
      <c r="HUD161" s="59"/>
      <c r="HUE161" s="59"/>
      <c r="HUF161" s="59"/>
      <c r="HUG161" s="58"/>
      <c r="HUH161" s="59"/>
      <c r="HUI161" s="59"/>
      <c r="HUJ161" s="59"/>
      <c r="HUK161" s="58"/>
      <c r="HUL161" s="59"/>
      <c r="HUM161" s="59"/>
      <c r="HUN161" s="59"/>
      <c r="HUO161" s="58"/>
      <c r="HUP161" s="59"/>
      <c r="HUQ161" s="59"/>
      <c r="HUR161" s="59"/>
      <c r="HUS161" s="58"/>
      <c r="HUT161" s="59"/>
      <c r="HUU161" s="59"/>
      <c r="HUV161" s="59"/>
      <c r="HUW161" s="58"/>
      <c r="HUX161" s="59"/>
      <c r="HUY161" s="59"/>
      <c r="HUZ161" s="59"/>
      <c r="HVA161" s="58"/>
      <c r="HVB161" s="59"/>
      <c r="HVC161" s="59"/>
      <c r="HVD161" s="59"/>
      <c r="HVE161" s="58"/>
      <c r="HVF161" s="59"/>
      <c r="HVG161" s="59"/>
      <c r="HVH161" s="59"/>
      <c r="HVI161" s="58"/>
      <c r="HVJ161" s="59"/>
      <c r="HVK161" s="59"/>
      <c r="HVL161" s="59"/>
      <c r="HVM161" s="58"/>
      <c r="HVN161" s="59"/>
      <c r="HVO161" s="59"/>
      <c r="HVP161" s="59"/>
      <c r="HVQ161" s="58"/>
      <c r="HVR161" s="59"/>
      <c r="HVS161" s="59"/>
      <c r="HVT161" s="59"/>
      <c r="HVU161" s="58"/>
      <c r="HVV161" s="59"/>
      <c r="HVW161" s="59"/>
      <c r="HVX161" s="59"/>
      <c r="HVY161" s="58"/>
      <c r="HVZ161" s="59"/>
      <c r="HWA161" s="59"/>
      <c r="HWB161" s="59"/>
      <c r="HWC161" s="58"/>
      <c r="HWD161" s="59"/>
      <c r="HWE161" s="59"/>
      <c r="HWF161" s="59"/>
      <c r="HWG161" s="58"/>
      <c r="HWH161" s="59"/>
      <c r="HWI161" s="59"/>
      <c r="HWJ161" s="59"/>
      <c r="HWK161" s="58"/>
      <c r="HWL161" s="59"/>
      <c r="HWM161" s="59"/>
      <c r="HWN161" s="59"/>
      <c r="HWO161" s="58"/>
      <c r="HWP161" s="59"/>
      <c r="HWQ161" s="59"/>
      <c r="HWR161" s="59"/>
      <c r="HWS161" s="58"/>
      <c r="HWT161" s="59"/>
      <c r="HWU161" s="59"/>
      <c r="HWV161" s="59"/>
      <c r="HWW161" s="58"/>
      <c r="HWX161" s="59"/>
      <c r="HWY161" s="59"/>
      <c r="HWZ161" s="59"/>
      <c r="HXA161" s="58"/>
      <c r="HXB161" s="59"/>
      <c r="HXC161" s="59"/>
      <c r="HXD161" s="59"/>
      <c r="HXE161" s="58"/>
      <c r="HXF161" s="59"/>
      <c r="HXG161" s="59"/>
      <c r="HXH161" s="59"/>
      <c r="HXI161" s="58"/>
      <c r="HXJ161" s="59"/>
      <c r="HXK161" s="59"/>
      <c r="HXL161" s="59"/>
      <c r="HXM161" s="58"/>
      <c r="HXN161" s="59"/>
      <c r="HXO161" s="59"/>
      <c r="HXP161" s="59"/>
      <c r="HXQ161" s="58"/>
      <c r="HXR161" s="59"/>
      <c r="HXS161" s="59"/>
      <c r="HXT161" s="59"/>
      <c r="HXU161" s="58"/>
      <c r="HXV161" s="59"/>
      <c r="HXW161" s="59"/>
      <c r="HXX161" s="59"/>
      <c r="HXY161" s="58"/>
      <c r="HXZ161" s="59"/>
      <c r="HYA161" s="59"/>
      <c r="HYB161" s="59"/>
      <c r="HYC161" s="58"/>
      <c r="HYD161" s="59"/>
      <c r="HYE161" s="59"/>
      <c r="HYF161" s="59"/>
      <c r="HYG161" s="58"/>
      <c r="HYH161" s="59"/>
      <c r="HYI161" s="59"/>
      <c r="HYJ161" s="59"/>
      <c r="HYK161" s="58"/>
      <c r="HYL161" s="59"/>
      <c r="HYM161" s="59"/>
      <c r="HYN161" s="59"/>
      <c r="HYO161" s="58"/>
      <c r="HYP161" s="59"/>
      <c r="HYQ161" s="59"/>
      <c r="HYR161" s="59"/>
      <c r="HYS161" s="58"/>
      <c r="HYT161" s="59"/>
      <c r="HYU161" s="59"/>
      <c r="HYV161" s="59"/>
      <c r="HYW161" s="58"/>
      <c r="HYX161" s="59"/>
      <c r="HYY161" s="59"/>
      <c r="HYZ161" s="59"/>
      <c r="HZA161" s="58"/>
      <c r="HZB161" s="59"/>
      <c r="HZC161" s="59"/>
      <c r="HZD161" s="59"/>
      <c r="HZE161" s="58"/>
      <c r="HZF161" s="59"/>
      <c r="HZG161" s="59"/>
      <c r="HZH161" s="59"/>
      <c r="HZI161" s="58"/>
      <c r="HZJ161" s="59"/>
      <c r="HZK161" s="59"/>
      <c r="HZL161" s="59"/>
      <c r="HZM161" s="58"/>
      <c r="HZN161" s="59"/>
      <c r="HZO161" s="59"/>
      <c r="HZP161" s="59"/>
      <c r="HZQ161" s="58"/>
      <c r="HZR161" s="59"/>
      <c r="HZS161" s="59"/>
      <c r="HZT161" s="59"/>
      <c r="HZU161" s="58"/>
      <c r="HZV161" s="59"/>
      <c r="HZW161" s="59"/>
      <c r="HZX161" s="59"/>
      <c r="HZY161" s="58"/>
      <c r="HZZ161" s="59"/>
      <c r="IAA161" s="59"/>
      <c r="IAB161" s="59"/>
      <c r="IAC161" s="58"/>
      <c r="IAD161" s="59"/>
      <c r="IAE161" s="59"/>
      <c r="IAF161" s="59"/>
      <c r="IAG161" s="58"/>
      <c r="IAH161" s="59"/>
      <c r="IAI161" s="59"/>
      <c r="IAJ161" s="59"/>
      <c r="IAK161" s="58"/>
      <c r="IAL161" s="59"/>
      <c r="IAM161" s="59"/>
      <c r="IAN161" s="59"/>
      <c r="IAO161" s="58"/>
      <c r="IAP161" s="59"/>
      <c r="IAQ161" s="59"/>
      <c r="IAR161" s="59"/>
      <c r="IAS161" s="58"/>
      <c r="IAT161" s="59"/>
      <c r="IAU161" s="59"/>
      <c r="IAV161" s="59"/>
      <c r="IAW161" s="58"/>
      <c r="IAX161" s="59"/>
      <c r="IAY161" s="59"/>
      <c r="IAZ161" s="59"/>
      <c r="IBA161" s="58"/>
      <c r="IBB161" s="59"/>
      <c r="IBC161" s="59"/>
      <c r="IBD161" s="59"/>
      <c r="IBE161" s="58"/>
      <c r="IBF161" s="59"/>
      <c r="IBG161" s="59"/>
      <c r="IBH161" s="59"/>
      <c r="IBI161" s="58"/>
      <c r="IBJ161" s="59"/>
      <c r="IBK161" s="59"/>
      <c r="IBL161" s="59"/>
      <c r="IBM161" s="58"/>
      <c r="IBN161" s="59"/>
      <c r="IBO161" s="59"/>
      <c r="IBP161" s="59"/>
      <c r="IBQ161" s="58"/>
      <c r="IBR161" s="59"/>
      <c r="IBS161" s="59"/>
      <c r="IBT161" s="59"/>
      <c r="IBU161" s="58"/>
      <c r="IBV161" s="59"/>
      <c r="IBW161" s="59"/>
      <c r="IBX161" s="59"/>
      <c r="IBY161" s="58"/>
      <c r="IBZ161" s="59"/>
      <c r="ICA161" s="59"/>
      <c r="ICB161" s="59"/>
      <c r="ICC161" s="58"/>
      <c r="ICD161" s="59"/>
      <c r="ICE161" s="59"/>
      <c r="ICF161" s="59"/>
      <c r="ICG161" s="58"/>
      <c r="ICH161" s="59"/>
      <c r="ICI161" s="59"/>
      <c r="ICJ161" s="59"/>
      <c r="ICK161" s="58"/>
      <c r="ICL161" s="59"/>
      <c r="ICM161" s="59"/>
      <c r="ICN161" s="59"/>
      <c r="ICO161" s="58"/>
      <c r="ICP161" s="59"/>
      <c r="ICQ161" s="59"/>
      <c r="ICR161" s="59"/>
      <c r="ICS161" s="58"/>
      <c r="ICT161" s="59"/>
      <c r="ICU161" s="59"/>
      <c r="ICV161" s="59"/>
      <c r="ICW161" s="58"/>
      <c r="ICX161" s="59"/>
      <c r="ICY161" s="59"/>
      <c r="ICZ161" s="59"/>
      <c r="IDA161" s="58"/>
      <c r="IDB161" s="59"/>
      <c r="IDC161" s="59"/>
      <c r="IDD161" s="59"/>
      <c r="IDE161" s="58"/>
      <c r="IDF161" s="59"/>
      <c r="IDG161" s="59"/>
      <c r="IDH161" s="59"/>
      <c r="IDI161" s="58"/>
      <c r="IDJ161" s="59"/>
      <c r="IDK161" s="59"/>
      <c r="IDL161" s="59"/>
      <c r="IDM161" s="58"/>
      <c r="IDN161" s="59"/>
      <c r="IDO161" s="59"/>
      <c r="IDP161" s="59"/>
      <c r="IDQ161" s="58"/>
      <c r="IDR161" s="59"/>
      <c r="IDS161" s="59"/>
      <c r="IDT161" s="59"/>
      <c r="IDU161" s="58"/>
      <c r="IDV161" s="59"/>
      <c r="IDW161" s="59"/>
      <c r="IDX161" s="59"/>
      <c r="IDY161" s="58"/>
      <c r="IDZ161" s="59"/>
      <c r="IEA161" s="59"/>
      <c r="IEB161" s="59"/>
      <c r="IEC161" s="58"/>
      <c r="IED161" s="59"/>
      <c r="IEE161" s="59"/>
      <c r="IEF161" s="59"/>
      <c r="IEG161" s="58"/>
      <c r="IEH161" s="59"/>
      <c r="IEI161" s="59"/>
      <c r="IEJ161" s="59"/>
      <c r="IEK161" s="58"/>
      <c r="IEL161" s="59"/>
      <c r="IEM161" s="59"/>
      <c r="IEN161" s="59"/>
      <c r="IEO161" s="58"/>
      <c r="IEP161" s="59"/>
      <c r="IEQ161" s="59"/>
      <c r="IER161" s="59"/>
      <c r="IES161" s="58"/>
      <c r="IET161" s="59"/>
      <c r="IEU161" s="59"/>
      <c r="IEV161" s="59"/>
      <c r="IEW161" s="58"/>
      <c r="IEX161" s="59"/>
      <c r="IEY161" s="59"/>
      <c r="IEZ161" s="59"/>
      <c r="IFA161" s="58"/>
      <c r="IFB161" s="59"/>
      <c r="IFC161" s="59"/>
      <c r="IFD161" s="59"/>
      <c r="IFE161" s="58"/>
      <c r="IFF161" s="59"/>
      <c r="IFG161" s="59"/>
      <c r="IFH161" s="59"/>
      <c r="IFI161" s="58"/>
      <c r="IFJ161" s="59"/>
      <c r="IFK161" s="59"/>
      <c r="IFL161" s="59"/>
      <c r="IFM161" s="58"/>
      <c r="IFN161" s="59"/>
      <c r="IFO161" s="59"/>
      <c r="IFP161" s="59"/>
      <c r="IFQ161" s="58"/>
      <c r="IFR161" s="59"/>
      <c r="IFS161" s="59"/>
      <c r="IFT161" s="59"/>
      <c r="IFU161" s="58"/>
      <c r="IFV161" s="59"/>
      <c r="IFW161" s="59"/>
      <c r="IFX161" s="59"/>
      <c r="IFY161" s="58"/>
      <c r="IFZ161" s="59"/>
      <c r="IGA161" s="59"/>
      <c r="IGB161" s="59"/>
      <c r="IGC161" s="58"/>
      <c r="IGD161" s="59"/>
      <c r="IGE161" s="59"/>
      <c r="IGF161" s="59"/>
      <c r="IGG161" s="58"/>
      <c r="IGH161" s="59"/>
      <c r="IGI161" s="59"/>
      <c r="IGJ161" s="59"/>
      <c r="IGK161" s="58"/>
      <c r="IGL161" s="59"/>
      <c r="IGM161" s="59"/>
      <c r="IGN161" s="59"/>
      <c r="IGO161" s="58"/>
      <c r="IGP161" s="59"/>
      <c r="IGQ161" s="59"/>
      <c r="IGR161" s="59"/>
      <c r="IGS161" s="58"/>
      <c r="IGT161" s="59"/>
      <c r="IGU161" s="59"/>
      <c r="IGV161" s="59"/>
      <c r="IGW161" s="58"/>
      <c r="IGX161" s="59"/>
      <c r="IGY161" s="59"/>
      <c r="IGZ161" s="59"/>
      <c r="IHA161" s="58"/>
      <c r="IHB161" s="59"/>
      <c r="IHC161" s="59"/>
      <c r="IHD161" s="59"/>
      <c r="IHE161" s="58"/>
      <c r="IHF161" s="59"/>
      <c r="IHG161" s="59"/>
      <c r="IHH161" s="59"/>
      <c r="IHI161" s="58"/>
      <c r="IHJ161" s="59"/>
      <c r="IHK161" s="59"/>
      <c r="IHL161" s="59"/>
      <c r="IHM161" s="58"/>
      <c r="IHN161" s="59"/>
      <c r="IHO161" s="59"/>
      <c r="IHP161" s="59"/>
      <c r="IHQ161" s="58"/>
      <c r="IHR161" s="59"/>
      <c r="IHS161" s="59"/>
      <c r="IHT161" s="59"/>
      <c r="IHU161" s="58"/>
      <c r="IHV161" s="59"/>
      <c r="IHW161" s="59"/>
      <c r="IHX161" s="59"/>
      <c r="IHY161" s="58"/>
      <c r="IHZ161" s="59"/>
      <c r="IIA161" s="59"/>
      <c r="IIB161" s="59"/>
      <c r="IIC161" s="58"/>
      <c r="IID161" s="59"/>
      <c r="IIE161" s="59"/>
      <c r="IIF161" s="59"/>
      <c r="IIG161" s="58"/>
      <c r="IIH161" s="59"/>
      <c r="III161" s="59"/>
      <c r="IIJ161" s="59"/>
      <c r="IIK161" s="58"/>
      <c r="IIL161" s="59"/>
      <c r="IIM161" s="59"/>
      <c r="IIN161" s="59"/>
      <c r="IIO161" s="58"/>
      <c r="IIP161" s="59"/>
      <c r="IIQ161" s="59"/>
      <c r="IIR161" s="59"/>
      <c r="IIS161" s="58"/>
      <c r="IIT161" s="59"/>
      <c r="IIU161" s="59"/>
      <c r="IIV161" s="59"/>
      <c r="IIW161" s="58"/>
      <c r="IIX161" s="59"/>
      <c r="IIY161" s="59"/>
      <c r="IIZ161" s="59"/>
      <c r="IJA161" s="58"/>
      <c r="IJB161" s="59"/>
      <c r="IJC161" s="59"/>
      <c r="IJD161" s="59"/>
      <c r="IJE161" s="58"/>
      <c r="IJF161" s="59"/>
      <c r="IJG161" s="59"/>
      <c r="IJH161" s="59"/>
      <c r="IJI161" s="58"/>
      <c r="IJJ161" s="59"/>
      <c r="IJK161" s="59"/>
      <c r="IJL161" s="59"/>
      <c r="IJM161" s="58"/>
      <c r="IJN161" s="59"/>
      <c r="IJO161" s="59"/>
      <c r="IJP161" s="59"/>
      <c r="IJQ161" s="58"/>
      <c r="IJR161" s="59"/>
      <c r="IJS161" s="59"/>
      <c r="IJT161" s="59"/>
      <c r="IJU161" s="58"/>
      <c r="IJV161" s="59"/>
      <c r="IJW161" s="59"/>
      <c r="IJX161" s="59"/>
      <c r="IJY161" s="58"/>
      <c r="IJZ161" s="59"/>
      <c r="IKA161" s="59"/>
      <c r="IKB161" s="59"/>
      <c r="IKC161" s="58"/>
      <c r="IKD161" s="59"/>
      <c r="IKE161" s="59"/>
      <c r="IKF161" s="59"/>
      <c r="IKG161" s="58"/>
      <c r="IKH161" s="59"/>
      <c r="IKI161" s="59"/>
      <c r="IKJ161" s="59"/>
      <c r="IKK161" s="58"/>
      <c r="IKL161" s="59"/>
      <c r="IKM161" s="59"/>
      <c r="IKN161" s="59"/>
      <c r="IKO161" s="58"/>
      <c r="IKP161" s="59"/>
      <c r="IKQ161" s="59"/>
      <c r="IKR161" s="59"/>
      <c r="IKS161" s="58"/>
      <c r="IKT161" s="59"/>
      <c r="IKU161" s="59"/>
      <c r="IKV161" s="59"/>
      <c r="IKW161" s="58"/>
      <c r="IKX161" s="59"/>
      <c r="IKY161" s="59"/>
      <c r="IKZ161" s="59"/>
      <c r="ILA161" s="58"/>
      <c r="ILB161" s="59"/>
      <c r="ILC161" s="59"/>
      <c r="ILD161" s="59"/>
      <c r="ILE161" s="58"/>
      <c r="ILF161" s="59"/>
      <c r="ILG161" s="59"/>
      <c r="ILH161" s="59"/>
      <c r="ILI161" s="58"/>
      <c r="ILJ161" s="59"/>
      <c r="ILK161" s="59"/>
      <c r="ILL161" s="59"/>
      <c r="ILM161" s="58"/>
      <c r="ILN161" s="59"/>
      <c r="ILO161" s="59"/>
      <c r="ILP161" s="59"/>
      <c r="ILQ161" s="58"/>
      <c r="ILR161" s="59"/>
      <c r="ILS161" s="59"/>
      <c r="ILT161" s="59"/>
      <c r="ILU161" s="58"/>
      <c r="ILV161" s="59"/>
      <c r="ILW161" s="59"/>
      <c r="ILX161" s="59"/>
      <c r="ILY161" s="58"/>
      <c r="ILZ161" s="59"/>
      <c r="IMA161" s="59"/>
      <c r="IMB161" s="59"/>
      <c r="IMC161" s="58"/>
      <c r="IMD161" s="59"/>
      <c r="IME161" s="59"/>
      <c r="IMF161" s="59"/>
      <c r="IMG161" s="58"/>
      <c r="IMH161" s="59"/>
      <c r="IMI161" s="59"/>
      <c r="IMJ161" s="59"/>
      <c r="IMK161" s="58"/>
      <c r="IML161" s="59"/>
      <c r="IMM161" s="59"/>
      <c r="IMN161" s="59"/>
      <c r="IMO161" s="58"/>
      <c r="IMP161" s="59"/>
      <c r="IMQ161" s="59"/>
      <c r="IMR161" s="59"/>
      <c r="IMS161" s="58"/>
      <c r="IMT161" s="59"/>
      <c r="IMU161" s="59"/>
      <c r="IMV161" s="59"/>
      <c r="IMW161" s="58"/>
      <c r="IMX161" s="59"/>
      <c r="IMY161" s="59"/>
      <c r="IMZ161" s="59"/>
      <c r="INA161" s="58"/>
      <c r="INB161" s="59"/>
      <c r="INC161" s="59"/>
      <c r="IND161" s="59"/>
      <c r="INE161" s="58"/>
      <c r="INF161" s="59"/>
      <c r="ING161" s="59"/>
      <c r="INH161" s="59"/>
      <c r="INI161" s="58"/>
      <c r="INJ161" s="59"/>
      <c r="INK161" s="59"/>
      <c r="INL161" s="59"/>
      <c r="INM161" s="58"/>
      <c r="INN161" s="59"/>
      <c r="INO161" s="59"/>
      <c r="INP161" s="59"/>
      <c r="INQ161" s="58"/>
      <c r="INR161" s="59"/>
      <c r="INS161" s="59"/>
      <c r="INT161" s="59"/>
      <c r="INU161" s="58"/>
      <c r="INV161" s="59"/>
      <c r="INW161" s="59"/>
      <c r="INX161" s="59"/>
      <c r="INY161" s="58"/>
      <c r="INZ161" s="59"/>
      <c r="IOA161" s="59"/>
      <c r="IOB161" s="59"/>
      <c r="IOC161" s="58"/>
      <c r="IOD161" s="59"/>
      <c r="IOE161" s="59"/>
      <c r="IOF161" s="59"/>
      <c r="IOG161" s="58"/>
      <c r="IOH161" s="59"/>
      <c r="IOI161" s="59"/>
      <c r="IOJ161" s="59"/>
      <c r="IOK161" s="58"/>
      <c r="IOL161" s="59"/>
      <c r="IOM161" s="59"/>
      <c r="ION161" s="59"/>
      <c r="IOO161" s="58"/>
      <c r="IOP161" s="59"/>
      <c r="IOQ161" s="59"/>
      <c r="IOR161" s="59"/>
      <c r="IOS161" s="58"/>
      <c r="IOT161" s="59"/>
      <c r="IOU161" s="59"/>
      <c r="IOV161" s="59"/>
      <c r="IOW161" s="58"/>
      <c r="IOX161" s="59"/>
      <c r="IOY161" s="59"/>
      <c r="IOZ161" s="59"/>
      <c r="IPA161" s="58"/>
      <c r="IPB161" s="59"/>
      <c r="IPC161" s="59"/>
      <c r="IPD161" s="59"/>
      <c r="IPE161" s="58"/>
      <c r="IPF161" s="59"/>
      <c r="IPG161" s="59"/>
      <c r="IPH161" s="59"/>
      <c r="IPI161" s="58"/>
      <c r="IPJ161" s="59"/>
      <c r="IPK161" s="59"/>
      <c r="IPL161" s="59"/>
      <c r="IPM161" s="58"/>
      <c r="IPN161" s="59"/>
      <c r="IPO161" s="59"/>
      <c r="IPP161" s="59"/>
      <c r="IPQ161" s="58"/>
      <c r="IPR161" s="59"/>
      <c r="IPS161" s="59"/>
      <c r="IPT161" s="59"/>
      <c r="IPU161" s="58"/>
      <c r="IPV161" s="59"/>
      <c r="IPW161" s="59"/>
      <c r="IPX161" s="59"/>
      <c r="IPY161" s="58"/>
      <c r="IPZ161" s="59"/>
      <c r="IQA161" s="59"/>
      <c r="IQB161" s="59"/>
      <c r="IQC161" s="58"/>
      <c r="IQD161" s="59"/>
      <c r="IQE161" s="59"/>
      <c r="IQF161" s="59"/>
      <c r="IQG161" s="58"/>
      <c r="IQH161" s="59"/>
      <c r="IQI161" s="59"/>
      <c r="IQJ161" s="59"/>
      <c r="IQK161" s="58"/>
      <c r="IQL161" s="59"/>
      <c r="IQM161" s="59"/>
      <c r="IQN161" s="59"/>
      <c r="IQO161" s="58"/>
      <c r="IQP161" s="59"/>
      <c r="IQQ161" s="59"/>
      <c r="IQR161" s="59"/>
      <c r="IQS161" s="58"/>
      <c r="IQT161" s="59"/>
      <c r="IQU161" s="59"/>
      <c r="IQV161" s="59"/>
      <c r="IQW161" s="58"/>
      <c r="IQX161" s="59"/>
      <c r="IQY161" s="59"/>
      <c r="IQZ161" s="59"/>
      <c r="IRA161" s="58"/>
      <c r="IRB161" s="59"/>
      <c r="IRC161" s="59"/>
      <c r="IRD161" s="59"/>
      <c r="IRE161" s="58"/>
      <c r="IRF161" s="59"/>
      <c r="IRG161" s="59"/>
      <c r="IRH161" s="59"/>
      <c r="IRI161" s="58"/>
      <c r="IRJ161" s="59"/>
      <c r="IRK161" s="59"/>
      <c r="IRL161" s="59"/>
      <c r="IRM161" s="58"/>
      <c r="IRN161" s="59"/>
      <c r="IRO161" s="59"/>
      <c r="IRP161" s="59"/>
      <c r="IRQ161" s="58"/>
      <c r="IRR161" s="59"/>
      <c r="IRS161" s="59"/>
      <c r="IRT161" s="59"/>
      <c r="IRU161" s="58"/>
      <c r="IRV161" s="59"/>
      <c r="IRW161" s="59"/>
      <c r="IRX161" s="59"/>
      <c r="IRY161" s="58"/>
      <c r="IRZ161" s="59"/>
      <c r="ISA161" s="59"/>
      <c r="ISB161" s="59"/>
      <c r="ISC161" s="58"/>
      <c r="ISD161" s="59"/>
      <c r="ISE161" s="59"/>
      <c r="ISF161" s="59"/>
      <c r="ISG161" s="58"/>
      <c r="ISH161" s="59"/>
      <c r="ISI161" s="59"/>
      <c r="ISJ161" s="59"/>
      <c r="ISK161" s="58"/>
      <c r="ISL161" s="59"/>
      <c r="ISM161" s="59"/>
      <c r="ISN161" s="59"/>
      <c r="ISO161" s="58"/>
      <c r="ISP161" s="59"/>
      <c r="ISQ161" s="59"/>
      <c r="ISR161" s="59"/>
      <c r="ISS161" s="58"/>
      <c r="IST161" s="59"/>
      <c r="ISU161" s="59"/>
      <c r="ISV161" s="59"/>
      <c r="ISW161" s="58"/>
      <c r="ISX161" s="59"/>
      <c r="ISY161" s="59"/>
      <c r="ISZ161" s="59"/>
      <c r="ITA161" s="58"/>
      <c r="ITB161" s="59"/>
      <c r="ITC161" s="59"/>
      <c r="ITD161" s="59"/>
      <c r="ITE161" s="58"/>
      <c r="ITF161" s="59"/>
      <c r="ITG161" s="59"/>
      <c r="ITH161" s="59"/>
      <c r="ITI161" s="58"/>
      <c r="ITJ161" s="59"/>
      <c r="ITK161" s="59"/>
      <c r="ITL161" s="59"/>
      <c r="ITM161" s="58"/>
      <c r="ITN161" s="59"/>
      <c r="ITO161" s="59"/>
      <c r="ITP161" s="59"/>
      <c r="ITQ161" s="58"/>
      <c r="ITR161" s="59"/>
      <c r="ITS161" s="59"/>
      <c r="ITT161" s="59"/>
      <c r="ITU161" s="58"/>
      <c r="ITV161" s="59"/>
      <c r="ITW161" s="59"/>
      <c r="ITX161" s="59"/>
      <c r="ITY161" s="58"/>
      <c r="ITZ161" s="59"/>
      <c r="IUA161" s="59"/>
      <c r="IUB161" s="59"/>
      <c r="IUC161" s="58"/>
      <c r="IUD161" s="59"/>
      <c r="IUE161" s="59"/>
      <c r="IUF161" s="59"/>
      <c r="IUG161" s="58"/>
      <c r="IUH161" s="59"/>
      <c r="IUI161" s="59"/>
      <c r="IUJ161" s="59"/>
      <c r="IUK161" s="58"/>
      <c r="IUL161" s="59"/>
      <c r="IUM161" s="59"/>
      <c r="IUN161" s="59"/>
      <c r="IUO161" s="58"/>
      <c r="IUP161" s="59"/>
      <c r="IUQ161" s="59"/>
      <c r="IUR161" s="59"/>
      <c r="IUS161" s="58"/>
      <c r="IUT161" s="59"/>
      <c r="IUU161" s="59"/>
      <c r="IUV161" s="59"/>
      <c r="IUW161" s="58"/>
      <c r="IUX161" s="59"/>
      <c r="IUY161" s="59"/>
      <c r="IUZ161" s="59"/>
      <c r="IVA161" s="58"/>
      <c r="IVB161" s="59"/>
      <c r="IVC161" s="59"/>
      <c r="IVD161" s="59"/>
      <c r="IVE161" s="58"/>
      <c r="IVF161" s="59"/>
      <c r="IVG161" s="59"/>
      <c r="IVH161" s="59"/>
      <c r="IVI161" s="58"/>
      <c r="IVJ161" s="59"/>
      <c r="IVK161" s="59"/>
      <c r="IVL161" s="59"/>
      <c r="IVM161" s="58"/>
      <c r="IVN161" s="59"/>
      <c r="IVO161" s="59"/>
      <c r="IVP161" s="59"/>
      <c r="IVQ161" s="58"/>
      <c r="IVR161" s="59"/>
      <c r="IVS161" s="59"/>
      <c r="IVT161" s="59"/>
      <c r="IVU161" s="58"/>
      <c r="IVV161" s="59"/>
      <c r="IVW161" s="59"/>
      <c r="IVX161" s="59"/>
      <c r="IVY161" s="58"/>
      <c r="IVZ161" s="59"/>
      <c r="IWA161" s="59"/>
      <c r="IWB161" s="59"/>
      <c r="IWC161" s="58"/>
      <c r="IWD161" s="59"/>
      <c r="IWE161" s="59"/>
      <c r="IWF161" s="59"/>
      <c r="IWG161" s="58"/>
      <c r="IWH161" s="59"/>
      <c r="IWI161" s="59"/>
      <c r="IWJ161" s="59"/>
      <c r="IWK161" s="58"/>
      <c r="IWL161" s="59"/>
      <c r="IWM161" s="59"/>
      <c r="IWN161" s="59"/>
      <c r="IWO161" s="58"/>
      <c r="IWP161" s="59"/>
      <c r="IWQ161" s="59"/>
      <c r="IWR161" s="59"/>
      <c r="IWS161" s="58"/>
      <c r="IWT161" s="59"/>
      <c r="IWU161" s="59"/>
      <c r="IWV161" s="59"/>
      <c r="IWW161" s="58"/>
      <c r="IWX161" s="59"/>
      <c r="IWY161" s="59"/>
      <c r="IWZ161" s="59"/>
      <c r="IXA161" s="58"/>
      <c r="IXB161" s="59"/>
      <c r="IXC161" s="59"/>
      <c r="IXD161" s="59"/>
      <c r="IXE161" s="58"/>
      <c r="IXF161" s="59"/>
      <c r="IXG161" s="59"/>
      <c r="IXH161" s="59"/>
      <c r="IXI161" s="58"/>
      <c r="IXJ161" s="59"/>
      <c r="IXK161" s="59"/>
      <c r="IXL161" s="59"/>
      <c r="IXM161" s="58"/>
      <c r="IXN161" s="59"/>
      <c r="IXO161" s="59"/>
      <c r="IXP161" s="59"/>
      <c r="IXQ161" s="58"/>
      <c r="IXR161" s="59"/>
      <c r="IXS161" s="59"/>
      <c r="IXT161" s="59"/>
      <c r="IXU161" s="58"/>
      <c r="IXV161" s="59"/>
      <c r="IXW161" s="59"/>
      <c r="IXX161" s="59"/>
      <c r="IXY161" s="58"/>
      <c r="IXZ161" s="59"/>
      <c r="IYA161" s="59"/>
      <c r="IYB161" s="59"/>
      <c r="IYC161" s="58"/>
      <c r="IYD161" s="59"/>
      <c r="IYE161" s="59"/>
      <c r="IYF161" s="59"/>
      <c r="IYG161" s="58"/>
      <c r="IYH161" s="59"/>
      <c r="IYI161" s="59"/>
      <c r="IYJ161" s="59"/>
      <c r="IYK161" s="58"/>
      <c r="IYL161" s="59"/>
      <c r="IYM161" s="59"/>
      <c r="IYN161" s="59"/>
      <c r="IYO161" s="58"/>
      <c r="IYP161" s="59"/>
      <c r="IYQ161" s="59"/>
      <c r="IYR161" s="59"/>
      <c r="IYS161" s="58"/>
      <c r="IYT161" s="59"/>
      <c r="IYU161" s="59"/>
      <c r="IYV161" s="59"/>
      <c r="IYW161" s="58"/>
      <c r="IYX161" s="59"/>
      <c r="IYY161" s="59"/>
      <c r="IYZ161" s="59"/>
      <c r="IZA161" s="58"/>
      <c r="IZB161" s="59"/>
      <c r="IZC161" s="59"/>
      <c r="IZD161" s="59"/>
      <c r="IZE161" s="58"/>
      <c r="IZF161" s="59"/>
      <c r="IZG161" s="59"/>
      <c r="IZH161" s="59"/>
      <c r="IZI161" s="58"/>
      <c r="IZJ161" s="59"/>
      <c r="IZK161" s="59"/>
      <c r="IZL161" s="59"/>
      <c r="IZM161" s="58"/>
      <c r="IZN161" s="59"/>
      <c r="IZO161" s="59"/>
      <c r="IZP161" s="59"/>
      <c r="IZQ161" s="58"/>
      <c r="IZR161" s="59"/>
      <c r="IZS161" s="59"/>
      <c r="IZT161" s="59"/>
      <c r="IZU161" s="58"/>
      <c r="IZV161" s="59"/>
      <c r="IZW161" s="59"/>
      <c r="IZX161" s="59"/>
      <c r="IZY161" s="58"/>
      <c r="IZZ161" s="59"/>
      <c r="JAA161" s="59"/>
      <c r="JAB161" s="59"/>
      <c r="JAC161" s="58"/>
      <c r="JAD161" s="59"/>
      <c r="JAE161" s="59"/>
      <c r="JAF161" s="59"/>
      <c r="JAG161" s="58"/>
      <c r="JAH161" s="59"/>
      <c r="JAI161" s="59"/>
      <c r="JAJ161" s="59"/>
      <c r="JAK161" s="58"/>
      <c r="JAL161" s="59"/>
      <c r="JAM161" s="59"/>
      <c r="JAN161" s="59"/>
      <c r="JAO161" s="58"/>
      <c r="JAP161" s="59"/>
      <c r="JAQ161" s="59"/>
      <c r="JAR161" s="59"/>
      <c r="JAS161" s="58"/>
      <c r="JAT161" s="59"/>
      <c r="JAU161" s="59"/>
      <c r="JAV161" s="59"/>
      <c r="JAW161" s="58"/>
      <c r="JAX161" s="59"/>
      <c r="JAY161" s="59"/>
      <c r="JAZ161" s="59"/>
      <c r="JBA161" s="58"/>
      <c r="JBB161" s="59"/>
      <c r="JBC161" s="59"/>
      <c r="JBD161" s="59"/>
      <c r="JBE161" s="58"/>
      <c r="JBF161" s="59"/>
      <c r="JBG161" s="59"/>
      <c r="JBH161" s="59"/>
      <c r="JBI161" s="58"/>
      <c r="JBJ161" s="59"/>
      <c r="JBK161" s="59"/>
      <c r="JBL161" s="59"/>
      <c r="JBM161" s="58"/>
      <c r="JBN161" s="59"/>
      <c r="JBO161" s="59"/>
      <c r="JBP161" s="59"/>
      <c r="JBQ161" s="58"/>
      <c r="JBR161" s="59"/>
      <c r="JBS161" s="59"/>
      <c r="JBT161" s="59"/>
      <c r="JBU161" s="58"/>
      <c r="JBV161" s="59"/>
      <c r="JBW161" s="59"/>
      <c r="JBX161" s="59"/>
      <c r="JBY161" s="58"/>
      <c r="JBZ161" s="59"/>
      <c r="JCA161" s="59"/>
      <c r="JCB161" s="59"/>
      <c r="JCC161" s="58"/>
      <c r="JCD161" s="59"/>
      <c r="JCE161" s="59"/>
      <c r="JCF161" s="59"/>
      <c r="JCG161" s="58"/>
      <c r="JCH161" s="59"/>
      <c r="JCI161" s="59"/>
      <c r="JCJ161" s="59"/>
      <c r="JCK161" s="58"/>
      <c r="JCL161" s="59"/>
      <c r="JCM161" s="59"/>
      <c r="JCN161" s="59"/>
      <c r="JCO161" s="58"/>
      <c r="JCP161" s="59"/>
      <c r="JCQ161" s="59"/>
      <c r="JCR161" s="59"/>
      <c r="JCS161" s="58"/>
      <c r="JCT161" s="59"/>
      <c r="JCU161" s="59"/>
      <c r="JCV161" s="59"/>
      <c r="JCW161" s="58"/>
      <c r="JCX161" s="59"/>
      <c r="JCY161" s="59"/>
      <c r="JCZ161" s="59"/>
      <c r="JDA161" s="58"/>
      <c r="JDB161" s="59"/>
      <c r="JDC161" s="59"/>
      <c r="JDD161" s="59"/>
      <c r="JDE161" s="58"/>
      <c r="JDF161" s="59"/>
      <c r="JDG161" s="59"/>
      <c r="JDH161" s="59"/>
      <c r="JDI161" s="58"/>
      <c r="JDJ161" s="59"/>
      <c r="JDK161" s="59"/>
      <c r="JDL161" s="59"/>
      <c r="JDM161" s="58"/>
      <c r="JDN161" s="59"/>
      <c r="JDO161" s="59"/>
      <c r="JDP161" s="59"/>
      <c r="JDQ161" s="58"/>
      <c r="JDR161" s="59"/>
      <c r="JDS161" s="59"/>
      <c r="JDT161" s="59"/>
      <c r="JDU161" s="58"/>
      <c r="JDV161" s="59"/>
      <c r="JDW161" s="59"/>
      <c r="JDX161" s="59"/>
      <c r="JDY161" s="58"/>
      <c r="JDZ161" s="59"/>
      <c r="JEA161" s="59"/>
      <c r="JEB161" s="59"/>
      <c r="JEC161" s="58"/>
      <c r="JED161" s="59"/>
      <c r="JEE161" s="59"/>
      <c r="JEF161" s="59"/>
      <c r="JEG161" s="58"/>
      <c r="JEH161" s="59"/>
      <c r="JEI161" s="59"/>
      <c r="JEJ161" s="59"/>
      <c r="JEK161" s="58"/>
      <c r="JEL161" s="59"/>
      <c r="JEM161" s="59"/>
      <c r="JEN161" s="59"/>
      <c r="JEO161" s="58"/>
      <c r="JEP161" s="59"/>
      <c r="JEQ161" s="59"/>
      <c r="JER161" s="59"/>
      <c r="JES161" s="58"/>
      <c r="JET161" s="59"/>
      <c r="JEU161" s="59"/>
      <c r="JEV161" s="59"/>
      <c r="JEW161" s="58"/>
      <c r="JEX161" s="59"/>
      <c r="JEY161" s="59"/>
      <c r="JEZ161" s="59"/>
      <c r="JFA161" s="58"/>
      <c r="JFB161" s="59"/>
      <c r="JFC161" s="59"/>
      <c r="JFD161" s="59"/>
      <c r="JFE161" s="58"/>
      <c r="JFF161" s="59"/>
      <c r="JFG161" s="59"/>
      <c r="JFH161" s="59"/>
      <c r="JFI161" s="58"/>
      <c r="JFJ161" s="59"/>
      <c r="JFK161" s="59"/>
      <c r="JFL161" s="59"/>
      <c r="JFM161" s="58"/>
      <c r="JFN161" s="59"/>
      <c r="JFO161" s="59"/>
      <c r="JFP161" s="59"/>
      <c r="JFQ161" s="58"/>
      <c r="JFR161" s="59"/>
      <c r="JFS161" s="59"/>
      <c r="JFT161" s="59"/>
      <c r="JFU161" s="58"/>
      <c r="JFV161" s="59"/>
      <c r="JFW161" s="59"/>
      <c r="JFX161" s="59"/>
      <c r="JFY161" s="58"/>
      <c r="JFZ161" s="59"/>
      <c r="JGA161" s="59"/>
      <c r="JGB161" s="59"/>
      <c r="JGC161" s="58"/>
      <c r="JGD161" s="59"/>
      <c r="JGE161" s="59"/>
      <c r="JGF161" s="59"/>
      <c r="JGG161" s="58"/>
      <c r="JGH161" s="59"/>
      <c r="JGI161" s="59"/>
      <c r="JGJ161" s="59"/>
      <c r="JGK161" s="58"/>
      <c r="JGL161" s="59"/>
      <c r="JGM161" s="59"/>
      <c r="JGN161" s="59"/>
      <c r="JGO161" s="58"/>
      <c r="JGP161" s="59"/>
      <c r="JGQ161" s="59"/>
      <c r="JGR161" s="59"/>
      <c r="JGS161" s="58"/>
      <c r="JGT161" s="59"/>
      <c r="JGU161" s="59"/>
      <c r="JGV161" s="59"/>
      <c r="JGW161" s="58"/>
      <c r="JGX161" s="59"/>
      <c r="JGY161" s="59"/>
      <c r="JGZ161" s="59"/>
      <c r="JHA161" s="58"/>
      <c r="JHB161" s="59"/>
      <c r="JHC161" s="59"/>
      <c r="JHD161" s="59"/>
      <c r="JHE161" s="58"/>
      <c r="JHF161" s="59"/>
      <c r="JHG161" s="59"/>
      <c r="JHH161" s="59"/>
      <c r="JHI161" s="58"/>
      <c r="JHJ161" s="59"/>
      <c r="JHK161" s="59"/>
      <c r="JHL161" s="59"/>
      <c r="JHM161" s="58"/>
      <c r="JHN161" s="59"/>
      <c r="JHO161" s="59"/>
      <c r="JHP161" s="59"/>
      <c r="JHQ161" s="58"/>
      <c r="JHR161" s="59"/>
      <c r="JHS161" s="59"/>
      <c r="JHT161" s="59"/>
      <c r="JHU161" s="58"/>
      <c r="JHV161" s="59"/>
      <c r="JHW161" s="59"/>
      <c r="JHX161" s="59"/>
      <c r="JHY161" s="58"/>
      <c r="JHZ161" s="59"/>
      <c r="JIA161" s="59"/>
      <c r="JIB161" s="59"/>
      <c r="JIC161" s="58"/>
      <c r="JID161" s="59"/>
      <c r="JIE161" s="59"/>
      <c r="JIF161" s="59"/>
      <c r="JIG161" s="58"/>
      <c r="JIH161" s="59"/>
      <c r="JII161" s="59"/>
      <c r="JIJ161" s="59"/>
      <c r="JIK161" s="58"/>
      <c r="JIL161" s="59"/>
      <c r="JIM161" s="59"/>
      <c r="JIN161" s="59"/>
      <c r="JIO161" s="58"/>
      <c r="JIP161" s="59"/>
      <c r="JIQ161" s="59"/>
      <c r="JIR161" s="59"/>
      <c r="JIS161" s="58"/>
      <c r="JIT161" s="59"/>
      <c r="JIU161" s="59"/>
      <c r="JIV161" s="59"/>
      <c r="JIW161" s="58"/>
      <c r="JIX161" s="59"/>
      <c r="JIY161" s="59"/>
      <c r="JIZ161" s="59"/>
      <c r="JJA161" s="58"/>
      <c r="JJB161" s="59"/>
      <c r="JJC161" s="59"/>
      <c r="JJD161" s="59"/>
      <c r="JJE161" s="58"/>
      <c r="JJF161" s="59"/>
      <c r="JJG161" s="59"/>
      <c r="JJH161" s="59"/>
      <c r="JJI161" s="58"/>
      <c r="JJJ161" s="59"/>
      <c r="JJK161" s="59"/>
      <c r="JJL161" s="59"/>
      <c r="JJM161" s="58"/>
      <c r="JJN161" s="59"/>
      <c r="JJO161" s="59"/>
      <c r="JJP161" s="59"/>
      <c r="JJQ161" s="58"/>
      <c r="JJR161" s="59"/>
      <c r="JJS161" s="59"/>
      <c r="JJT161" s="59"/>
      <c r="JJU161" s="58"/>
      <c r="JJV161" s="59"/>
      <c r="JJW161" s="59"/>
      <c r="JJX161" s="59"/>
      <c r="JJY161" s="58"/>
      <c r="JJZ161" s="59"/>
      <c r="JKA161" s="59"/>
      <c r="JKB161" s="59"/>
      <c r="JKC161" s="58"/>
      <c r="JKD161" s="59"/>
      <c r="JKE161" s="59"/>
      <c r="JKF161" s="59"/>
      <c r="JKG161" s="58"/>
      <c r="JKH161" s="59"/>
      <c r="JKI161" s="59"/>
      <c r="JKJ161" s="59"/>
      <c r="JKK161" s="58"/>
      <c r="JKL161" s="59"/>
      <c r="JKM161" s="59"/>
      <c r="JKN161" s="59"/>
      <c r="JKO161" s="58"/>
      <c r="JKP161" s="59"/>
      <c r="JKQ161" s="59"/>
      <c r="JKR161" s="59"/>
      <c r="JKS161" s="58"/>
      <c r="JKT161" s="59"/>
      <c r="JKU161" s="59"/>
      <c r="JKV161" s="59"/>
      <c r="JKW161" s="58"/>
      <c r="JKX161" s="59"/>
      <c r="JKY161" s="59"/>
      <c r="JKZ161" s="59"/>
      <c r="JLA161" s="58"/>
      <c r="JLB161" s="59"/>
      <c r="JLC161" s="59"/>
      <c r="JLD161" s="59"/>
      <c r="JLE161" s="58"/>
      <c r="JLF161" s="59"/>
      <c r="JLG161" s="59"/>
      <c r="JLH161" s="59"/>
      <c r="JLI161" s="58"/>
      <c r="JLJ161" s="59"/>
      <c r="JLK161" s="59"/>
      <c r="JLL161" s="59"/>
      <c r="JLM161" s="58"/>
      <c r="JLN161" s="59"/>
      <c r="JLO161" s="59"/>
      <c r="JLP161" s="59"/>
      <c r="JLQ161" s="58"/>
      <c r="JLR161" s="59"/>
      <c r="JLS161" s="59"/>
      <c r="JLT161" s="59"/>
      <c r="JLU161" s="58"/>
      <c r="JLV161" s="59"/>
      <c r="JLW161" s="59"/>
      <c r="JLX161" s="59"/>
      <c r="JLY161" s="58"/>
      <c r="JLZ161" s="59"/>
      <c r="JMA161" s="59"/>
      <c r="JMB161" s="59"/>
      <c r="JMC161" s="58"/>
      <c r="JMD161" s="59"/>
      <c r="JME161" s="59"/>
      <c r="JMF161" s="59"/>
      <c r="JMG161" s="58"/>
      <c r="JMH161" s="59"/>
      <c r="JMI161" s="59"/>
      <c r="JMJ161" s="59"/>
      <c r="JMK161" s="58"/>
      <c r="JML161" s="59"/>
      <c r="JMM161" s="59"/>
      <c r="JMN161" s="59"/>
      <c r="JMO161" s="58"/>
      <c r="JMP161" s="59"/>
      <c r="JMQ161" s="59"/>
      <c r="JMR161" s="59"/>
      <c r="JMS161" s="58"/>
      <c r="JMT161" s="59"/>
      <c r="JMU161" s="59"/>
      <c r="JMV161" s="59"/>
      <c r="JMW161" s="58"/>
      <c r="JMX161" s="59"/>
      <c r="JMY161" s="59"/>
      <c r="JMZ161" s="59"/>
      <c r="JNA161" s="58"/>
      <c r="JNB161" s="59"/>
      <c r="JNC161" s="59"/>
      <c r="JND161" s="59"/>
      <c r="JNE161" s="58"/>
      <c r="JNF161" s="59"/>
      <c r="JNG161" s="59"/>
      <c r="JNH161" s="59"/>
      <c r="JNI161" s="58"/>
      <c r="JNJ161" s="59"/>
      <c r="JNK161" s="59"/>
      <c r="JNL161" s="59"/>
      <c r="JNM161" s="58"/>
      <c r="JNN161" s="59"/>
      <c r="JNO161" s="59"/>
      <c r="JNP161" s="59"/>
      <c r="JNQ161" s="58"/>
      <c r="JNR161" s="59"/>
      <c r="JNS161" s="59"/>
      <c r="JNT161" s="59"/>
      <c r="JNU161" s="58"/>
      <c r="JNV161" s="59"/>
      <c r="JNW161" s="59"/>
      <c r="JNX161" s="59"/>
      <c r="JNY161" s="58"/>
      <c r="JNZ161" s="59"/>
      <c r="JOA161" s="59"/>
      <c r="JOB161" s="59"/>
      <c r="JOC161" s="58"/>
      <c r="JOD161" s="59"/>
      <c r="JOE161" s="59"/>
      <c r="JOF161" s="59"/>
      <c r="JOG161" s="58"/>
      <c r="JOH161" s="59"/>
      <c r="JOI161" s="59"/>
      <c r="JOJ161" s="59"/>
      <c r="JOK161" s="58"/>
      <c r="JOL161" s="59"/>
      <c r="JOM161" s="59"/>
      <c r="JON161" s="59"/>
      <c r="JOO161" s="58"/>
      <c r="JOP161" s="59"/>
      <c r="JOQ161" s="59"/>
      <c r="JOR161" s="59"/>
      <c r="JOS161" s="58"/>
      <c r="JOT161" s="59"/>
      <c r="JOU161" s="59"/>
      <c r="JOV161" s="59"/>
      <c r="JOW161" s="58"/>
      <c r="JOX161" s="59"/>
      <c r="JOY161" s="59"/>
      <c r="JOZ161" s="59"/>
      <c r="JPA161" s="58"/>
      <c r="JPB161" s="59"/>
      <c r="JPC161" s="59"/>
      <c r="JPD161" s="59"/>
      <c r="JPE161" s="58"/>
      <c r="JPF161" s="59"/>
      <c r="JPG161" s="59"/>
      <c r="JPH161" s="59"/>
      <c r="JPI161" s="58"/>
      <c r="JPJ161" s="59"/>
      <c r="JPK161" s="59"/>
      <c r="JPL161" s="59"/>
      <c r="JPM161" s="58"/>
      <c r="JPN161" s="59"/>
      <c r="JPO161" s="59"/>
      <c r="JPP161" s="59"/>
      <c r="JPQ161" s="58"/>
      <c r="JPR161" s="59"/>
      <c r="JPS161" s="59"/>
      <c r="JPT161" s="59"/>
      <c r="JPU161" s="58"/>
      <c r="JPV161" s="59"/>
      <c r="JPW161" s="59"/>
      <c r="JPX161" s="59"/>
      <c r="JPY161" s="58"/>
      <c r="JPZ161" s="59"/>
      <c r="JQA161" s="59"/>
      <c r="JQB161" s="59"/>
      <c r="JQC161" s="58"/>
      <c r="JQD161" s="59"/>
      <c r="JQE161" s="59"/>
      <c r="JQF161" s="59"/>
      <c r="JQG161" s="58"/>
      <c r="JQH161" s="59"/>
      <c r="JQI161" s="59"/>
      <c r="JQJ161" s="59"/>
      <c r="JQK161" s="58"/>
      <c r="JQL161" s="59"/>
      <c r="JQM161" s="59"/>
      <c r="JQN161" s="59"/>
      <c r="JQO161" s="58"/>
      <c r="JQP161" s="59"/>
      <c r="JQQ161" s="59"/>
      <c r="JQR161" s="59"/>
      <c r="JQS161" s="58"/>
      <c r="JQT161" s="59"/>
      <c r="JQU161" s="59"/>
      <c r="JQV161" s="59"/>
      <c r="JQW161" s="58"/>
      <c r="JQX161" s="59"/>
      <c r="JQY161" s="59"/>
      <c r="JQZ161" s="59"/>
      <c r="JRA161" s="58"/>
      <c r="JRB161" s="59"/>
      <c r="JRC161" s="59"/>
      <c r="JRD161" s="59"/>
      <c r="JRE161" s="58"/>
      <c r="JRF161" s="59"/>
      <c r="JRG161" s="59"/>
      <c r="JRH161" s="59"/>
      <c r="JRI161" s="58"/>
      <c r="JRJ161" s="59"/>
      <c r="JRK161" s="59"/>
      <c r="JRL161" s="59"/>
      <c r="JRM161" s="58"/>
      <c r="JRN161" s="59"/>
      <c r="JRO161" s="59"/>
      <c r="JRP161" s="59"/>
      <c r="JRQ161" s="58"/>
      <c r="JRR161" s="59"/>
      <c r="JRS161" s="59"/>
      <c r="JRT161" s="59"/>
      <c r="JRU161" s="58"/>
      <c r="JRV161" s="59"/>
      <c r="JRW161" s="59"/>
      <c r="JRX161" s="59"/>
      <c r="JRY161" s="58"/>
      <c r="JRZ161" s="59"/>
      <c r="JSA161" s="59"/>
      <c r="JSB161" s="59"/>
      <c r="JSC161" s="58"/>
      <c r="JSD161" s="59"/>
      <c r="JSE161" s="59"/>
      <c r="JSF161" s="59"/>
      <c r="JSG161" s="58"/>
      <c r="JSH161" s="59"/>
      <c r="JSI161" s="59"/>
      <c r="JSJ161" s="59"/>
      <c r="JSK161" s="58"/>
      <c r="JSL161" s="59"/>
      <c r="JSM161" s="59"/>
      <c r="JSN161" s="59"/>
      <c r="JSO161" s="58"/>
      <c r="JSP161" s="59"/>
      <c r="JSQ161" s="59"/>
      <c r="JSR161" s="59"/>
      <c r="JSS161" s="58"/>
      <c r="JST161" s="59"/>
      <c r="JSU161" s="59"/>
      <c r="JSV161" s="59"/>
      <c r="JSW161" s="58"/>
      <c r="JSX161" s="59"/>
      <c r="JSY161" s="59"/>
      <c r="JSZ161" s="59"/>
      <c r="JTA161" s="58"/>
      <c r="JTB161" s="59"/>
      <c r="JTC161" s="59"/>
      <c r="JTD161" s="59"/>
      <c r="JTE161" s="58"/>
      <c r="JTF161" s="59"/>
      <c r="JTG161" s="59"/>
      <c r="JTH161" s="59"/>
      <c r="JTI161" s="58"/>
      <c r="JTJ161" s="59"/>
      <c r="JTK161" s="59"/>
      <c r="JTL161" s="59"/>
      <c r="JTM161" s="58"/>
      <c r="JTN161" s="59"/>
      <c r="JTO161" s="59"/>
      <c r="JTP161" s="59"/>
      <c r="JTQ161" s="58"/>
      <c r="JTR161" s="59"/>
      <c r="JTS161" s="59"/>
      <c r="JTT161" s="59"/>
      <c r="JTU161" s="58"/>
      <c r="JTV161" s="59"/>
      <c r="JTW161" s="59"/>
      <c r="JTX161" s="59"/>
      <c r="JTY161" s="58"/>
      <c r="JTZ161" s="59"/>
      <c r="JUA161" s="59"/>
      <c r="JUB161" s="59"/>
      <c r="JUC161" s="58"/>
      <c r="JUD161" s="59"/>
      <c r="JUE161" s="59"/>
      <c r="JUF161" s="59"/>
      <c r="JUG161" s="58"/>
      <c r="JUH161" s="59"/>
      <c r="JUI161" s="59"/>
      <c r="JUJ161" s="59"/>
      <c r="JUK161" s="58"/>
      <c r="JUL161" s="59"/>
      <c r="JUM161" s="59"/>
      <c r="JUN161" s="59"/>
      <c r="JUO161" s="58"/>
      <c r="JUP161" s="59"/>
      <c r="JUQ161" s="59"/>
      <c r="JUR161" s="59"/>
      <c r="JUS161" s="58"/>
      <c r="JUT161" s="59"/>
      <c r="JUU161" s="59"/>
      <c r="JUV161" s="59"/>
      <c r="JUW161" s="58"/>
      <c r="JUX161" s="59"/>
      <c r="JUY161" s="59"/>
      <c r="JUZ161" s="59"/>
      <c r="JVA161" s="58"/>
      <c r="JVB161" s="59"/>
      <c r="JVC161" s="59"/>
      <c r="JVD161" s="59"/>
      <c r="JVE161" s="58"/>
      <c r="JVF161" s="59"/>
      <c r="JVG161" s="59"/>
      <c r="JVH161" s="59"/>
      <c r="JVI161" s="58"/>
      <c r="JVJ161" s="59"/>
      <c r="JVK161" s="59"/>
      <c r="JVL161" s="59"/>
      <c r="JVM161" s="58"/>
      <c r="JVN161" s="59"/>
      <c r="JVO161" s="59"/>
      <c r="JVP161" s="59"/>
      <c r="JVQ161" s="58"/>
      <c r="JVR161" s="59"/>
      <c r="JVS161" s="59"/>
      <c r="JVT161" s="59"/>
      <c r="JVU161" s="58"/>
      <c r="JVV161" s="59"/>
      <c r="JVW161" s="59"/>
      <c r="JVX161" s="59"/>
      <c r="JVY161" s="58"/>
      <c r="JVZ161" s="59"/>
      <c r="JWA161" s="59"/>
      <c r="JWB161" s="59"/>
      <c r="JWC161" s="58"/>
      <c r="JWD161" s="59"/>
      <c r="JWE161" s="59"/>
      <c r="JWF161" s="59"/>
      <c r="JWG161" s="58"/>
      <c r="JWH161" s="59"/>
      <c r="JWI161" s="59"/>
      <c r="JWJ161" s="59"/>
      <c r="JWK161" s="58"/>
      <c r="JWL161" s="59"/>
      <c r="JWM161" s="59"/>
      <c r="JWN161" s="59"/>
      <c r="JWO161" s="58"/>
      <c r="JWP161" s="59"/>
      <c r="JWQ161" s="59"/>
      <c r="JWR161" s="59"/>
      <c r="JWS161" s="58"/>
      <c r="JWT161" s="59"/>
      <c r="JWU161" s="59"/>
      <c r="JWV161" s="59"/>
      <c r="JWW161" s="58"/>
      <c r="JWX161" s="59"/>
      <c r="JWY161" s="59"/>
      <c r="JWZ161" s="59"/>
      <c r="JXA161" s="58"/>
      <c r="JXB161" s="59"/>
      <c r="JXC161" s="59"/>
      <c r="JXD161" s="59"/>
      <c r="JXE161" s="58"/>
      <c r="JXF161" s="59"/>
      <c r="JXG161" s="59"/>
      <c r="JXH161" s="59"/>
      <c r="JXI161" s="58"/>
      <c r="JXJ161" s="59"/>
      <c r="JXK161" s="59"/>
      <c r="JXL161" s="59"/>
      <c r="JXM161" s="58"/>
      <c r="JXN161" s="59"/>
      <c r="JXO161" s="59"/>
      <c r="JXP161" s="59"/>
      <c r="JXQ161" s="58"/>
      <c r="JXR161" s="59"/>
      <c r="JXS161" s="59"/>
      <c r="JXT161" s="59"/>
      <c r="JXU161" s="58"/>
      <c r="JXV161" s="59"/>
      <c r="JXW161" s="59"/>
      <c r="JXX161" s="59"/>
      <c r="JXY161" s="58"/>
      <c r="JXZ161" s="59"/>
      <c r="JYA161" s="59"/>
      <c r="JYB161" s="59"/>
      <c r="JYC161" s="58"/>
      <c r="JYD161" s="59"/>
      <c r="JYE161" s="59"/>
      <c r="JYF161" s="59"/>
      <c r="JYG161" s="58"/>
      <c r="JYH161" s="59"/>
      <c r="JYI161" s="59"/>
      <c r="JYJ161" s="59"/>
      <c r="JYK161" s="58"/>
      <c r="JYL161" s="59"/>
      <c r="JYM161" s="59"/>
      <c r="JYN161" s="59"/>
      <c r="JYO161" s="58"/>
      <c r="JYP161" s="59"/>
      <c r="JYQ161" s="59"/>
      <c r="JYR161" s="59"/>
      <c r="JYS161" s="58"/>
      <c r="JYT161" s="59"/>
      <c r="JYU161" s="59"/>
      <c r="JYV161" s="59"/>
      <c r="JYW161" s="58"/>
      <c r="JYX161" s="59"/>
      <c r="JYY161" s="59"/>
      <c r="JYZ161" s="59"/>
      <c r="JZA161" s="58"/>
      <c r="JZB161" s="59"/>
      <c r="JZC161" s="59"/>
      <c r="JZD161" s="59"/>
      <c r="JZE161" s="58"/>
      <c r="JZF161" s="59"/>
      <c r="JZG161" s="59"/>
      <c r="JZH161" s="59"/>
      <c r="JZI161" s="58"/>
      <c r="JZJ161" s="59"/>
      <c r="JZK161" s="59"/>
      <c r="JZL161" s="59"/>
      <c r="JZM161" s="58"/>
      <c r="JZN161" s="59"/>
      <c r="JZO161" s="59"/>
      <c r="JZP161" s="59"/>
      <c r="JZQ161" s="58"/>
      <c r="JZR161" s="59"/>
      <c r="JZS161" s="59"/>
      <c r="JZT161" s="59"/>
      <c r="JZU161" s="58"/>
      <c r="JZV161" s="59"/>
      <c r="JZW161" s="59"/>
      <c r="JZX161" s="59"/>
      <c r="JZY161" s="58"/>
      <c r="JZZ161" s="59"/>
      <c r="KAA161" s="59"/>
      <c r="KAB161" s="59"/>
      <c r="KAC161" s="58"/>
      <c r="KAD161" s="59"/>
      <c r="KAE161" s="59"/>
      <c r="KAF161" s="59"/>
      <c r="KAG161" s="58"/>
      <c r="KAH161" s="59"/>
      <c r="KAI161" s="59"/>
      <c r="KAJ161" s="59"/>
      <c r="KAK161" s="58"/>
      <c r="KAL161" s="59"/>
      <c r="KAM161" s="59"/>
      <c r="KAN161" s="59"/>
      <c r="KAO161" s="58"/>
      <c r="KAP161" s="59"/>
      <c r="KAQ161" s="59"/>
      <c r="KAR161" s="59"/>
      <c r="KAS161" s="58"/>
      <c r="KAT161" s="59"/>
      <c r="KAU161" s="59"/>
      <c r="KAV161" s="59"/>
      <c r="KAW161" s="58"/>
      <c r="KAX161" s="59"/>
      <c r="KAY161" s="59"/>
      <c r="KAZ161" s="59"/>
      <c r="KBA161" s="58"/>
      <c r="KBB161" s="59"/>
      <c r="KBC161" s="59"/>
      <c r="KBD161" s="59"/>
      <c r="KBE161" s="58"/>
      <c r="KBF161" s="59"/>
      <c r="KBG161" s="59"/>
      <c r="KBH161" s="59"/>
      <c r="KBI161" s="58"/>
      <c r="KBJ161" s="59"/>
      <c r="KBK161" s="59"/>
      <c r="KBL161" s="59"/>
      <c r="KBM161" s="58"/>
      <c r="KBN161" s="59"/>
      <c r="KBO161" s="59"/>
      <c r="KBP161" s="59"/>
      <c r="KBQ161" s="58"/>
      <c r="KBR161" s="59"/>
      <c r="KBS161" s="59"/>
      <c r="KBT161" s="59"/>
      <c r="KBU161" s="58"/>
      <c r="KBV161" s="59"/>
      <c r="KBW161" s="59"/>
      <c r="KBX161" s="59"/>
      <c r="KBY161" s="58"/>
      <c r="KBZ161" s="59"/>
      <c r="KCA161" s="59"/>
      <c r="KCB161" s="59"/>
      <c r="KCC161" s="58"/>
      <c r="KCD161" s="59"/>
      <c r="KCE161" s="59"/>
      <c r="KCF161" s="59"/>
      <c r="KCG161" s="58"/>
      <c r="KCH161" s="59"/>
      <c r="KCI161" s="59"/>
      <c r="KCJ161" s="59"/>
      <c r="KCK161" s="58"/>
      <c r="KCL161" s="59"/>
      <c r="KCM161" s="59"/>
      <c r="KCN161" s="59"/>
      <c r="KCO161" s="58"/>
      <c r="KCP161" s="59"/>
      <c r="KCQ161" s="59"/>
      <c r="KCR161" s="59"/>
      <c r="KCS161" s="58"/>
      <c r="KCT161" s="59"/>
      <c r="KCU161" s="59"/>
      <c r="KCV161" s="59"/>
      <c r="KCW161" s="58"/>
      <c r="KCX161" s="59"/>
      <c r="KCY161" s="59"/>
      <c r="KCZ161" s="59"/>
      <c r="KDA161" s="58"/>
      <c r="KDB161" s="59"/>
      <c r="KDC161" s="59"/>
      <c r="KDD161" s="59"/>
      <c r="KDE161" s="58"/>
      <c r="KDF161" s="59"/>
      <c r="KDG161" s="59"/>
      <c r="KDH161" s="59"/>
      <c r="KDI161" s="58"/>
      <c r="KDJ161" s="59"/>
      <c r="KDK161" s="59"/>
      <c r="KDL161" s="59"/>
      <c r="KDM161" s="58"/>
      <c r="KDN161" s="59"/>
      <c r="KDO161" s="59"/>
      <c r="KDP161" s="59"/>
      <c r="KDQ161" s="58"/>
      <c r="KDR161" s="59"/>
      <c r="KDS161" s="59"/>
      <c r="KDT161" s="59"/>
      <c r="KDU161" s="58"/>
      <c r="KDV161" s="59"/>
      <c r="KDW161" s="59"/>
      <c r="KDX161" s="59"/>
      <c r="KDY161" s="58"/>
      <c r="KDZ161" s="59"/>
      <c r="KEA161" s="59"/>
      <c r="KEB161" s="59"/>
      <c r="KEC161" s="58"/>
      <c r="KED161" s="59"/>
      <c r="KEE161" s="59"/>
      <c r="KEF161" s="59"/>
      <c r="KEG161" s="58"/>
      <c r="KEH161" s="59"/>
      <c r="KEI161" s="59"/>
      <c r="KEJ161" s="59"/>
      <c r="KEK161" s="58"/>
      <c r="KEL161" s="59"/>
      <c r="KEM161" s="59"/>
      <c r="KEN161" s="59"/>
      <c r="KEO161" s="58"/>
      <c r="KEP161" s="59"/>
      <c r="KEQ161" s="59"/>
      <c r="KER161" s="59"/>
      <c r="KES161" s="58"/>
      <c r="KET161" s="59"/>
      <c r="KEU161" s="59"/>
      <c r="KEV161" s="59"/>
      <c r="KEW161" s="58"/>
      <c r="KEX161" s="59"/>
      <c r="KEY161" s="59"/>
      <c r="KEZ161" s="59"/>
      <c r="KFA161" s="58"/>
      <c r="KFB161" s="59"/>
      <c r="KFC161" s="59"/>
      <c r="KFD161" s="59"/>
      <c r="KFE161" s="58"/>
      <c r="KFF161" s="59"/>
      <c r="KFG161" s="59"/>
      <c r="KFH161" s="59"/>
      <c r="KFI161" s="58"/>
      <c r="KFJ161" s="59"/>
      <c r="KFK161" s="59"/>
      <c r="KFL161" s="59"/>
      <c r="KFM161" s="58"/>
      <c r="KFN161" s="59"/>
      <c r="KFO161" s="59"/>
      <c r="KFP161" s="59"/>
      <c r="KFQ161" s="58"/>
      <c r="KFR161" s="59"/>
      <c r="KFS161" s="59"/>
      <c r="KFT161" s="59"/>
      <c r="KFU161" s="58"/>
      <c r="KFV161" s="59"/>
      <c r="KFW161" s="59"/>
      <c r="KFX161" s="59"/>
      <c r="KFY161" s="58"/>
      <c r="KFZ161" s="59"/>
      <c r="KGA161" s="59"/>
      <c r="KGB161" s="59"/>
      <c r="KGC161" s="58"/>
      <c r="KGD161" s="59"/>
      <c r="KGE161" s="59"/>
      <c r="KGF161" s="59"/>
      <c r="KGG161" s="58"/>
      <c r="KGH161" s="59"/>
      <c r="KGI161" s="59"/>
      <c r="KGJ161" s="59"/>
      <c r="KGK161" s="58"/>
      <c r="KGL161" s="59"/>
      <c r="KGM161" s="59"/>
      <c r="KGN161" s="59"/>
      <c r="KGO161" s="58"/>
      <c r="KGP161" s="59"/>
      <c r="KGQ161" s="59"/>
      <c r="KGR161" s="59"/>
      <c r="KGS161" s="58"/>
      <c r="KGT161" s="59"/>
      <c r="KGU161" s="59"/>
      <c r="KGV161" s="59"/>
      <c r="KGW161" s="58"/>
      <c r="KGX161" s="59"/>
      <c r="KGY161" s="59"/>
      <c r="KGZ161" s="59"/>
      <c r="KHA161" s="58"/>
      <c r="KHB161" s="59"/>
      <c r="KHC161" s="59"/>
      <c r="KHD161" s="59"/>
      <c r="KHE161" s="58"/>
      <c r="KHF161" s="59"/>
      <c r="KHG161" s="59"/>
      <c r="KHH161" s="59"/>
      <c r="KHI161" s="58"/>
      <c r="KHJ161" s="59"/>
      <c r="KHK161" s="59"/>
      <c r="KHL161" s="59"/>
      <c r="KHM161" s="58"/>
      <c r="KHN161" s="59"/>
      <c r="KHO161" s="59"/>
      <c r="KHP161" s="59"/>
      <c r="KHQ161" s="58"/>
      <c r="KHR161" s="59"/>
      <c r="KHS161" s="59"/>
      <c r="KHT161" s="59"/>
      <c r="KHU161" s="58"/>
      <c r="KHV161" s="59"/>
      <c r="KHW161" s="59"/>
      <c r="KHX161" s="59"/>
      <c r="KHY161" s="58"/>
      <c r="KHZ161" s="59"/>
      <c r="KIA161" s="59"/>
      <c r="KIB161" s="59"/>
      <c r="KIC161" s="58"/>
      <c r="KID161" s="59"/>
      <c r="KIE161" s="59"/>
      <c r="KIF161" s="59"/>
      <c r="KIG161" s="58"/>
      <c r="KIH161" s="59"/>
      <c r="KII161" s="59"/>
      <c r="KIJ161" s="59"/>
      <c r="KIK161" s="58"/>
      <c r="KIL161" s="59"/>
      <c r="KIM161" s="59"/>
      <c r="KIN161" s="59"/>
      <c r="KIO161" s="58"/>
      <c r="KIP161" s="59"/>
      <c r="KIQ161" s="59"/>
      <c r="KIR161" s="59"/>
      <c r="KIS161" s="58"/>
      <c r="KIT161" s="59"/>
      <c r="KIU161" s="59"/>
      <c r="KIV161" s="59"/>
      <c r="KIW161" s="58"/>
      <c r="KIX161" s="59"/>
      <c r="KIY161" s="59"/>
      <c r="KIZ161" s="59"/>
      <c r="KJA161" s="58"/>
      <c r="KJB161" s="59"/>
      <c r="KJC161" s="59"/>
      <c r="KJD161" s="59"/>
      <c r="KJE161" s="58"/>
      <c r="KJF161" s="59"/>
      <c r="KJG161" s="59"/>
      <c r="KJH161" s="59"/>
      <c r="KJI161" s="58"/>
      <c r="KJJ161" s="59"/>
      <c r="KJK161" s="59"/>
      <c r="KJL161" s="59"/>
      <c r="KJM161" s="58"/>
      <c r="KJN161" s="59"/>
      <c r="KJO161" s="59"/>
      <c r="KJP161" s="59"/>
      <c r="KJQ161" s="58"/>
      <c r="KJR161" s="59"/>
      <c r="KJS161" s="59"/>
      <c r="KJT161" s="59"/>
      <c r="KJU161" s="58"/>
      <c r="KJV161" s="59"/>
      <c r="KJW161" s="59"/>
      <c r="KJX161" s="59"/>
      <c r="KJY161" s="58"/>
      <c r="KJZ161" s="59"/>
      <c r="KKA161" s="59"/>
      <c r="KKB161" s="59"/>
      <c r="KKC161" s="58"/>
      <c r="KKD161" s="59"/>
      <c r="KKE161" s="59"/>
      <c r="KKF161" s="59"/>
      <c r="KKG161" s="58"/>
      <c r="KKH161" s="59"/>
      <c r="KKI161" s="59"/>
      <c r="KKJ161" s="59"/>
      <c r="KKK161" s="58"/>
      <c r="KKL161" s="59"/>
      <c r="KKM161" s="59"/>
      <c r="KKN161" s="59"/>
      <c r="KKO161" s="58"/>
      <c r="KKP161" s="59"/>
      <c r="KKQ161" s="59"/>
      <c r="KKR161" s="59"/>
      <c r="KKS161" s="58"/>
      <c r="KKT161" s="59"/>
      <c r="KKU161" s="59"/>
      <c r="KKV161" s="59"/>
      <c r="KKW161" s="58"/>
      <c r="KKX161" s="59"/>
      <c r="KKY161" s="59"/>
      <c r="KKZ161" s="59"/>
      <c r="KLA161" s="58"/>
      <c r="KLB161" s="59"/>
      <c r="KLC161" s="59"/>
      <c r="KLD161" s="59"/>
      <c r="KLE161" s="58"/>
      <c r="KLF161" s="59"/>
      <c r="KLG161" s="59"/>
      <c r="KLH161" s="59"/>
      <c r="KLI161" s="58"/>
      <c r="KLJ161" s="59"/>
      <c r="KLK161" s="59"/>
      <c r="KLL161" s="59"/>
      <c r="KLM161" s="58"/>
      <c r="KLN161" s="59"/>
      <c r="KLO161" s="59"/>
      <c r="KLP161" s="59"/>
      <c r="KLQ161" s="58"/>
      <c r="KLR161" s="59"/>
      <c r="KLS161" s="59"/>
      <c r="KLT161" s="59"/>
      <c r="KLU161" s="58"/>
      <c r="KLV161" s="59"/>
      <c r="KLW161" s="59"/>
      <c r="KLX161" s="59"/>
      <c r="KLY161" s="58"/>
      <c r="KLZ161" s="59"/>
      <c r="KMA161" s="59"/>
      <c r="KMB161" s="59"/>
      <c r="KMC161" s="58"/>
      <c r="KMD161" s="59"/>
      <c r="KME161" s="59"/>
      <c r="KMF161" s="59"/>
      <c r="KMG161" s="58"/>
      <c r="KMH161" s="59"/>
      <c r="KMI161" s="59"/>
      <c r="KMJ161" s="59"/>
      <c r="KMK161" s="58"/>
      <c r="KML161" s="59"/>
      <c r="KMM161" s="59"/>
      <c r="KMN161" s="59"/>
      <c r="KMO161" s="58"/>
      <c r="KMP161" s="59"/>
      <c r="KMQ161" s="59"/>
      <c r="KMR161" s="59"/>
      <c r="KMS161" s="58"/>
      <c r="KMT161" s="59"/>
      <c r="KMU161" s="59"/>
      <c r="KMV161" s="59"/>
      <c r="KMW161" s="58"/>
      <c r="KMX161" s="59"/>
      <c r="KMY161" s="59"/>
      <c r="KMZ161" s="59"/>
      <c r="KNA161" s="58"/>
      <c r="KNB161" s="59"/>
      <c r="KNC161" s="59"/>
      <c r="KND161" s="59"/>
      <c r="KNE161" s="58"/>
      <c r="KNF161" s="59"/>
      <c r="KNG161" s="59"/>
      <c r="KNH161" s="59"/>
      <c r="KNI161" s="58"/>
      <c r="KNJ161" s="59"/>
      <c r="KNK161" s="59"/>
      <c r="KNL161" s="59"/>
      <c r="KNM161" s="58"/>
      <c r="KNN161" s="59"/>
      <c r="KNO161" s="59"/>
      <c r="KNP161" s="59"/>
      <c r="KNQ161" s="58"/>
      <c r="KNR161" s="59"/>
      <c r="KNS161" s="59"/>
      <c r="KNT161" s="59"/>
      <c r="KNU161" s="58"/>
      <c r="KNV161" s="59"/>
      <c r="KNW161" s="59"/>
      <c r="KNX161" s="59"/>
      <c r="KNY161" s="58"/>
      <c r="KNZ161" s="59"/>
      <c r="KOA161" s="59"/>
      <c r="KOB161" s="59"/>
      <c r="KOC161" s="58"/>
      <c r="KOD161" s="59"/>
      <c r="KOE161" s="59"/>
      <c r="KOF161" s="59"/>
      <c r="KOG161" s="58"/>
      <c r="KOH161" s="59"/>
      <c r="KOI161" s="59"/>
      <c r="KOJ161" s="59"/>
      <c r="KOK161" s="58"/>
      <c r="KOL161" s="59"/>
      <c r="KOM161" s="59"/>
      <c r="KON161" s="59"/>
      <c r="KOO161" s="58"/>
      <c r="KOP161" s="59"/>
      <c r="KOQ161" s="59"/>
      <c r="KOR161" s="59"/>
      <c r="KOS161" s="58"/>
      <c r="KOT161" s="59"/>
      <c r="KOU161" s="59"/>
      <c r="KOV161" s="59"/>
      <c r="KOW161" s="58"/>
      <c r="KOX161" s="59"/>
      <c r="KOY161" s="59"/>
      <c r="KOZ161" s="59"/>
      <c r="KPA161" s="58"/>
      <c r="KPB161" s="59"/>
      <c r="KPC161" s="59"/>
      <c r="KPD161" s="59"/>
      <c r="KPE161" s="58"/>
      <c r="KPF161" s="59"/>
      <c r="KPG161" s="59"/>
      <c r="KPH161" s="59"/>
      <c r="KPI161" s="58"/>
      <c r="KPJ161" s="59"/>
      <c r="KPK161" s="59"/>
      <c r="KPL161" s="59"/>
      <c r="KPM161" s="58"/>
      <c r="KPN161" s="59"/>
      <c r="KPO161" s="59"/>
      <c r="KPP161" s="59"/>
      <c r="KPQ161" s="58"/>
      <c r="KPR161" s="59"/>
      <c r="KPS161" s="59"/>
      <c r="KPT161" s="59"/>
      <c r="KPU161" s="58"/>
      <c r="KPV161" s="59"/>
      <c r="KPW161" s="59"/>
      <c r="KPX161" s="59"/>
      <c r="KPY161" s="58"/>
      <c r="KPZ161" s="59"/>
      <c r="KQA161" s="59"/>
      <c r="KQB161" s="59"/>
      <c r="KQC161" s="58"/>
      <c r="KQD161" s="59"/>
      <c r="KQE161" s="59"/>
      <c r="KQF161" s="59"/>
      <c r="KQG161" s="58"/>
      <c r="KQH161" s="59"/>
      <c r="KQI161" s="59"/>
      <c r="KQJ161" s="59"/>
      <c r="KQK161" s="58"/>
      <c r="KQL161" s="59"/>
      <c r="KQM161" s="59"/>
      <c r="KQN161" s="59"/>
      <c r="KQO161" s="58"/>
      <c r="KQP161" s="59"/>
      <c r="KQQ161" s="59"/>
      <c r="KQR161" s="59"/>
      <c r="KQS161" s="58"/>
      <c r="KQT161" s="59"/>
      <c r="KQU161" s="59"/>
      <c r="KQV161" s="59"/>
      <c r="KQW161" s="58"/>
      <c r="KQX161" s="59"/>
      <c r="KQY161" s="59"/>
      <c r="KQZ161" s="59"/>
      <c r="KRA161" s="58"/>
      <c r="KRB161" s="59"/>
      <c r="KRC161" s="59"/>
      <c r="KRD161" s="59"/>
      <c r="KRE161" s="58"/>
      <c r="KRF161" s="59"/>
      <c r="KRG161" s="59"/>
      <c r="KRH161" s="59"/>
      <c r="KRI161" s="58"/>
      <c r="KRJ161" s="59"/>
      <c r="KRK161" s="59"/>
      <c r="KRL161" s="59"/>
      <c r="KRM161" s="58"/>
      <c r="KRN161" s="59"/>
      <c r="KRO161" s="59"/>
      <c r="KRP161" s="59"/>
      <c r="KRQ161" s="58"/>
      <c r="KRR161" s="59"/>
      <c r="KRS161" s="59"/>
      <c r="KRT161" s="59"/>
      <c r="KRU161" s="58"/>
      <c r="KRV161" s="59"/>
      <c r="KRW161" s="59"/>
      <c r="KRX161" s="59"/>
      <c r="KRY161" s="58"/>
      <c r="KRZ161" s="59"/>
      <c r="KSA161" s="59"/>
      <c r="KSB161" s="59"/>
      <c r="KSC161" s="58"/>
      <c r="KSD161" s="59"/>
      <c r="KSE161" s="59"/>
      <c r="KSF161" s="59"/>
      <c r="KSG161" s="58"/>
      <c r="KSH161" s="59"/>
      <c r="KSI161" s="59"/>
      <c r="KSJ161" s="59"/>
      <c r="KSK161" s="58"/>
      <c r="KSL161" s="59"/>
      <c r="KSM161" s="59"/>
      <c r="KSN161" s="59"/>
      <c r="KSO161" s="58"/>
      <c r="KSP161" s="59"/>
      <c r="KSQ161" s="59"/>
      <c r="KSR161" s="59"/>
      <c r="KSS161" s="58"/>
      <c r="KST161" s="59"/>
      <c r="KSU161" s="59"/>
      <c r="KSV161" s="59"/>
      <c r="KSW161" s="58"/>
      <c r="KSX161" s="59"/>
      <c r="KSY161" s="59"/>
      <c r="KSZ161" s="59"/>
      <c r="KTA161" s="58"/>
      <c r="KTB161" s="59"/>
      <c r="KTC161" s="59"/>
      <c r="KTD161" s="59"/>
      <c r="KTE161" s="58"/>
      <c r="KTF161" s="59"/>
      <c r="KTG161" s="59"/>
      <c r="KTH161" s="59"/>
      <c r="KTI161" s="58"/>
      <c r="KTJ161" s="59"/>
      <c r="KTK161" s="59"/>
      <c r="KTL161" s="59"/>
      <c r="KTM161" s="58"/>
      <c r="KTN161" s="59"/>
      <c r="KTO161" s="59"/>
      <c r="KTP161" s="59"/>
      <c r="KTQ161" s="58"/>
      <c r="KTR161" s="59"/>
      <c r="KTS161" s="59"/>
      <c r="KTT161" s="59"/>
      <c r="KTU161" s="58"/>
      <c r="KTV161" s="59"/>
      <c r="KTW161" s="59"/>
      <c r="KTX161" s="59"/>
      <c r="KTY161" s="58"/>
      <c r="KTZ161" s="59"/>
      <c r="KUA161" s="59"/>
      <c r="KUB161" s="59"/>
      <c r="KUC161" s="58"/>
      <c r="KUD161" s="59"/>
      <c r="KUE161" s="59"/>
      <c r="KUF161" s="59"/>
      <c r="KUG161" s="58"/>
      <c r="KUH161" s="59"/>
      <c r="KUI161" s="59"/>
      <c r="KUJ161" s="59"/>
      <c r="KUK161" s="58"/>
      <c r="KUL161" s="59"/>
      <c r="KUM161" s="59"/>
      <c r="KUN161" s="59"/>
      <c r="KUO161" s="58"/>
      <c r="KUP161" s="59"/>
      <c r="KUQ161" s="59"/>
      <c r="KUR161" s="59"/>
      <c r="KUS161" s="58"/>
      <c r="KUT161" s="59"/>
      <c r="KUU161" s="59"/>
      <c r="KUV161" s="59"/>
      <c r="KUW161" s="58"/>
      <c r="KUX161" s="59"/>
      <c r="KUY161" s="59"/>
      <c r="KUZ161" s="59"/>
      <c r="KVA161" s="58"/>
      <c r="KVB161" s="59"/>
      <c r="KVC161" s="59"/>
      <c r="KVD161" s="59"/>
      <c r="KVE161" s="58"/>
      <c r="KVF161" s="59"/>
      <c r="KVG161" s="59"/>
      <c r="KVH161" s="59"/>
      <c r="KVI161" s="58"/>
      <c r="KVJ161" s="59"/>
      <c r="KVK161" s="59"/>
      <c r="KVL161" s="59"/>
      <c r="KVM161" s="58"/>
      <c r="KVN161" s="59"/>
      <c r="KVO161" s="59"/>
      <c r="KVP161" s="59"/>
      <c r="KVQ161" s="58"/>
      <c r="KVR161" s="59"/>
      <c r="KVS161" s="59"/>
      <c r="KVT161" s="59"/>
      <c r="KVU161" s="58"/>
      <c r="KVV161" s="59"/>
      <c r="KVW161" s="59"/>
      <c r="KVX161" s="59"/>
      <c r="KVY161" s="58"/>
      <c r="KVZ161" s="59"/>
      <c r="KWA161" s="59"/>
      <c r="KWB161" s="59"/>
      <c r="KWC161" s="58"/>
      <c r="KWD161" s="59"/>
      <c r="KWE161" s="59"/>
      <c r="KWF161" s="59"/>
      <c r="KWG161" s="58"/>
      <c r="KWH161" s="59"/>
      <c r="KWI161" s="59"/>
      <c r="KWJ161" s="59"/>
      <c r="KWK161" s="58"/>
      <c r="KWL161" s="59"/>
      <c r="KWM161" s="59"/>
      <c r="KWN161" s="59"/>
      <c r="KWO161" s="58"/>
      <c r="KWP161" s="59"/>
      <c r="KWQ161" s="59"/>
      <c r="KWR161" s="59"/>
      <c r="KWS161" s="58"/>
      <c r="KWT161" s="59"/>
      <c r="KWU161" s="59"/>
      <c r="KWV161" s="59"/>
      <c r="KWW161" s="58"/>
      <c r="KWX161" s="59"/>
      <c r="KWY161" s="59"/>
      <c r="KWZ161" s="59"/>
      <c r="KXA161" s="58"/>
      <c r="KXB161" s="59"/>
      <c r="KXC161" s="59"/>
      <c r="KXD161" s="59"/>
      <c r="KXE161" s="58"/>
      <c r="KXF161" s="59"/>
      <c r="KXG161" s="59"/>
      <c r="KXH161" s="59"/>
      <c r="KXI161" s="58"/>
      <c r="KXJ161" s="59"/>
      <c r="KXK161" s="59"/>
      <c r="KXL161" s="59"/>
      <c r="KXM161" s="58"/>
      <c r="KXN161" s="59"/>
      <c r="KXO161" s="59"/>
      <c r="KXP161" s="59"/>
      <c r="KXQ161" s="58"/>
      <c r="KXR161" s="59"/>
      <c r="KXS161" s="59"/>
      <c r="KXT161" s="59"/>
      <c r="KXU161" s="58"/>
      <c r="KXV161" s="59"/>
      <c r="KXW161" s="59"/>
      <c r="KXX161" s="59"/>
      <c r="KXY161" s="58"/>
      <c r="KXZ161" s="59"/>
      <c r="KYA161" s="59"/>
      <c r="KYB161" s="59"/>
      <c r="KYC161" s="58"/>
      <c r="KYD161" s="59"/>
      <c r="KYE161" s="59"/>
      <c r="KYF161" s="59"/>
      <c r="KYG161" s="58"/>
      <c r="KYH161" s="59"/>
      <c r="KYI161" s="59"/>
      <c r="KYJ161" s="59"/>
      <c r="KYK161" s="58"/>
      <c r="KYL161" s="59"/>
      <c r="KYM161" s="59"/>
      <c r="KYN161" s="59"/>
      <c r="KYO161" s="58"/>
      <c r="KYP161" s="59"/>
      <c r="KYQ161" s="59"/>
      <c r="KYR161" s="59"/>
      <c r="KYS161" s="58"/>
      <c r="KYT161" s="59"/>
      <c r="KYU161" s="59"/>
      <c r="KYV161" s="59"/>
      <c r="KYW161" s="58"/>
      <c r="KYX161" s="59"/>
      <c r="KYY161" s="59"/>
      <c r="KYZ161" s="59"/>
      <c r="KZA161" s="58"/>
      <c r="KZB161" s="59"/>
      <c r="KZC161" s="59"/>
      <c r="KZD161" s="59"/>
      <c r="KZE161" s="58"/>
      <c r="KZF161" s="59"/>
      <c r="KZG161" s="59"/>
      <c r="KZH161" s="59"/>
      <c r="KZI161" s="58"/>
      <c r="KZJ161" s="59"/>
      <c r="KZK161" s="59"/>
      <c r="KZL161" s="59"/>
      <c r="KZM161" s="58"/>
      <c r="KZN161" s="59"/>
      <c r="KZO161" s="59"/>
      <c r="KZP161" s="59"/>
      <c r="KZQ161" s="58"/>
      <c r="KZR161" s="59"/>
      <c r="KZS161" s="59"/>
      <c r="KZT161" s="59"/>
      <c r="KZU161" s="58"/>
      <c r="KZV161" s="59"/>
      <c r="KZW161" s="59"/>
      <c r="KZX161" s="59"/>
      <c r="KZY161" s="58"/>
      <c r="KZZ161" s="59"/>
      <c r="LAA161" s="59"/>
      <c r="LAB161" s="59"/>
      <c r="LAC161" s="58"/>
      <c r="LAD161" s="59"/>
      <c r="LAE161" s="59"/>
      <c r="LAF161" s="59"/>
      <c r="LAG161" s="58"/>
      <c r="LAH161" s="59"/>
      <c r="LAI161" s="59"/>
      <c r="LAJ161" s="59"/>
      <c r="LAK161" s="58"/>
      <c r="LAL161" s="59"/>
      <c r="LAM161" s="59"/>
      <c r="LAN161" s="59"/>
      <c r="LAO161" s="58"/>
      <c r="LAP161" s="59"/>
      <c r="LAQ161" s="59"/>
      <c r="LAR161" s="59"/>
      <c r="LAS161" s="58"/>
      <c r="LAT161" s="59"/>
      <c r="LAU161" s="59"/>
      <c r="LAV161" s="59"/>
      <c r="LAW161" s="58"/>
      <c r="LAX161" s="59"/>
      <c r="LAY161" s="59"/>
      <c r="LAZ161" s="59"/>
      <c r="LBA161" s="58"/>
      <c r="LBB161" s="59"/>
      <c r="LBC161" s="59"/>
      <c r="LBD161" s="59"/>
      <c r="LBE161" s="58"/>
      <c r="LBF161" s="59"/>
      <c r="LBG161" s="59"/>
      <c r="LBH161" s="59"/>
      <c r="LBI161" s="58"/>
      <c r="LBJ161" s="59"/>
      <c r="LBK161" s="59"/>
      <c r="LBL161" s="59"/>
      <c r="LBM161" s="58"/>
      <c r="LBN161" s="59"/>
      <c r="LBO161" s="59"/>
      <c r="LBP161" s="59"/>
      <c r="LBQ161" s="58"/>
      <c r="LBR161" s="59"/>
      <c r="LBS161" s="59"/>
      <c r="LBT161" s="59"/>
      <c r="LBU161" s="58"/>
      <c r="LBV161" s="59"/>
      <c r="LBW161" s="59"/>
      <c r="LBX161" s="59"/>
      <c r="LBY161" s="58"/>
      <c r="LBZ161" s="59"/>
      <c r="LCA161" s="59"/>
      <c r="LCB161" s="59"/>
      <c r="LCC161" s="58"/>
      <c r="LCD161" s="59"/>
      <c r="LCE161" s="59"/>
      <c r="LCF161" s="59"/>
      <c r="LCG161" s="58"/>
      <c r="LCH161" s="59"/>
      <c r="LCI161" s="59"/>
      <c r="LCJ161" s="59"/>
      <c r="LCK161" s="58"/>
      <c r="LCL161" s="59"/>
      <c r="LCM161" s="59"/>
      <c r="LCN161" s="59"/>
      <c r="LCO161" s="58"/>
      <c r="LCP161" s="59"/>
      <c r="LCQ161" s="59"/>
      <c r="LCR161" s="59"/>
      <c r="LCS161" s="58"/>
      <c r="LCT161" s="59"/>
      <c r="LCU161" s="59"/>
      <c r="LCV161" s="59"/>
      <c r="LCW161" s="58"/>
      <c r="LCX161" s="59"/>
      <c r="LCY161" s="59"/>
      <c r="LCZ161" s="59"/>
      <c r="LDA161" s="58"/>
      <c r="LDB161" s="59"/>
      <c r="LDC161" s="59"/>
      <c r="LDD161" s="59"/>
      <c r="LDE161" s="58"/>
      <c r="LDF161" s="59"/>
      <c r="LDG161" s="59"/>
      <c r="LDH161" s="59"/>
      <c r="LDI161" s="58"/>
      <c r="LDJ161" s="59"/>
      <c r="LDK161" s="59"/>
      <c r="LDL161" s="59"/>
      <c r="LDM161" s="58"/>
      <c r="LDN161" s="59"/>
      <c r="LDO161" s="59"/>
      <c r="LDP161" s="59"/>
      <c r="LDQ161" s="58"/>
      <c r="LDR161" s="59"/>
      <c r="LDS161" s="59"/>
      <c r="LDT161" s="59"/>
      <c r="LDU161" s="58"/>
      <c r="LDV161" s="59"/>
      <c r="LDW161" s="59"/>
      <c r="LDX161" s="59"/>
      <c r="LDY161" s="58"/>
      <c r="LDZ161" s="59"/>
      <c r="LEA161" s="59"/>
      <c r="LEB161" s="59"/>
      <c r="LEC161" s="58"/>
      <c r="LED161" s="59"/>
      <c r="LEE161" s="59"/>
      <c r="LEF161" s="59"/>
      <c r="LEG161" s="58"/>
      <c r="LEH161" s="59"/>
      <c r="LEI161" s="59"/>
      <c r="LEJ161" s="59"/>
      <c r="LEK161" s="58"/>
      <c r="LEL161" s="59"/>
      <c r="LEM161" s="59"/>
      <c r="LEN161" s="59"/>
      <c r="LEO161" s="58"/>
      <c r="LEP161" s="59"/>
      <c r="LEQ161" s="59"/>
      <c r="LER161" s="59"/>
      <c r="LES161" s="58"/>
      <c r="LET161" s="59"/>
      <c r="LEU161" s="59"/>
      <c r="LEV161" s="59"/>
      <c r="LEW161" s="58"/>
      <c r="LEX161" s="59"/>
      <c r="LEY161" s="59"/>
      <c r="LEZ161" s="59"/>
      <c r="LFA161" s="58"/>
      <c r="LFB161" s="59"/>
      <c r="LFC161" s="59"/>
      <c r="LFD161" s="59"/>
      <c r="LFE161" s="58"/>
      <c r="LFF161" s="59"/>
      <c r="LFG161" s="59"/>
      <c r="LFH161" s="59"/>
      <c r="LFI161" s="58"/>
      <c r="LFJ161" s="59"/>
      <c r="LFK161" s="59"/>
      <c r="LFL161" s="59"/>
      <c r="LFM161" s="58"/>
      <c r="LFN161" s="59"/>
      <c r="LFO161" s="59"/>
      <c r="LFP161" s="59"/>
      <c r="LFQ161" s="58"/>
      <c r="LFR161" s="59"/>
      <c r="LFS161" s="59"/>
      <c r="LFT161" s="59"/>
      <c r="LFU161" s="58"/>
      <c r="LFV161" s="59"/>
      <c r="LFW161" s="59"/>
      <c r="LFX161" s="59"/>
      <c r="LFY161" s="58"/>
      <c r="LFZ161" s="59"/>
      <c r="LGA161" s="59"/>
      <c r="LGB161" s="59"/>
      <c r="LGC161" s="58"/>
      <c r="LGD161" s="59"/>
      <c r="LGE161" s="59"/>
      <c r="LGF161" s="59"/>
      <c r="LGG161" s="58"/>
      <c r="LGH161" s="59"/>
      <c r="LGI161" s="59"/>
      <c r="LGJ161" s="59"/>
      <c r="LGK161" s="58"/>
      <c r="LGL161" s="59"/>
      <c r="LGM161" s="59"/>
      <c r="LGN161" s="59"/>
      <c r="LGO161" s="58"/>
      <c r="LGP161" s="59"/>
      <c r="LGQ161" s="59"/>
      <c r="LGR161" s="59"/>
      <c r="LGS161" s="58"/>
      <c r="LGT161" s="59"/>
      <c r="LGU161" s="59"/>
      <c r="LGV161" s="59"/>
      <c r="LGW161" s="58"/>
      <c r="LGX161" s="59"/>
      <c r="LGY161" s="59"/>
      <c r="LGZ161" s="59"/>
      <c r="LHA161" s="58"/>
      <c r="LHB161" s="59"/>
      <c r="LHC161" s="59"/>
      <c r="LHD161" s="59"/>
      <c r="LHE161" s="58"/>
      <c r="LHF161" s="59"/>
      <c r="LHG161" s="59"/>
      <c r="LHH161" s="59"/>
      <c r="LHI161" s="58"/>
      <c r="LHJ161" s="59"/>
      <c r="LHK161" s="59"/>
      <c r="LHL161" s="59"/>
      <c r="LHM161" s="58"/>
      <c r="LHN161" s="59"/>
      <c r="LHO161" s="59"/>
      <c r="LHP161" s="59"/>
      <c r="LHQ161" s="58"/>
      <c r="LHR161" s="59"/>
      <c r="LHS161" s="59"/>
      <c r="LHT161" s="59"/>
      <c r="LHU161" s="58"/>
      <c r="LHV161" s="59"/>
      <c r="LHW161" s="59"/>
      <c r="LHX161" s="59"/>
      <c r="LHY161" s="58"/>
      <c r="LHZ161" s="59"/>
      <c r="LIA161" s="59"/>
      <c r="LIB161" s="59"/>
      <c r="LIC161" s="58"/>
      <c r="LID161" s="59"/>
      <c r="LIE161" s="59"/>
      <c r="LIF161" s="59"/>
      <c r="LIG161" s="58"/>
      <c r="LIH161" s="59"/>
      <c r="LII161" s="59"/>
      <c r="LIJ161" s="59"/>
      <c r="LIK161" s="58"/>
      <c r="LIL161" s="59"/>
      <c r="LIM161" s="59"/>
      <c r="LIN161" s="59"/>
      <c r="LIO161" s="58"/>
      <c r="LIP161" s="59"/>
      <c r="LIQ161" s="59"/>
      <c r="LIR161" s="59"/>
      <c r="LIS161" s="58"/>
      <c r="LIT161" s="59"/>
      <c r="LIU161" s="59"/>
      <c r="LIV161" s="59"/>
      <c r="LIW161" s="58"/>
      <c r="LIX161" s="59"/>
      <c r="LIY161" s="59"/>
      <c r="LIZ161" s="59"/>
      <c r="LJA161" s="58"/>
      <c r="LJB161" s="59"/>
      <c r="LJC161" s="59"/>
      <c r="LJD161" s="59"/>
      <c r="LJE161" s="58"/>
      <c r="LJF161" s="59"/>
      <c r="LJG161" s="59"/>
      <c r="LJH161" s="59"/>
      <c r="LJI161" s="58"/>
      <c r="LJJ161" s="59"/>
      <c r="LJK161" s="59"/>
      <c r="LJL161" s="59"/>
      <c r="LJM161" s="58"/>
      <c r="LJN161" s="59"/>
      <c r="LJO161" s="59"/>
      <c r="LJP161" s="59"/>
      <c r="LJQ161" s="58"/>
      <c r="LJR161" s="59"/>
      <c r="LJS161" s="59"/>
      <c r="LJT161" s="59"/>
      <c r="LJU161" s="58"/>
      <c r="LJV161" s="59"/>
      <c r="LJW161" s="59"/>
      <c r="LJX161" s="59"/>
      <c r="LJY161" s="58"/>
      <c r="LJZ161" s="59"/>
      <c r="LKA161" s="59"/>
      <c r="LKB161" s="59"/>
      <c r="LKC161" s="58"/>
      <c r="LKD161" s="59"/>
      <c r="LKE161" s="59"/>
      <c r="LKF161" s="59"/>
      <c r="LKG161" s="58"/>
      <c r="LKH161" s="59"/>
      <c r="LKI161" s="59"/>
      <c r="LKJ161" s="59"/>
      <c r="LKK161" s="58"/>
      <c r="LKL161" s="59"/>
      <c r="LKM161" s="59"/>
      <c r="LKN161" s="59"/>
      <c r="LKO161" s="58"/>
      <c r="LKP161" s="59"/>
      <c r="LKQ161" s="59"/>
      <c r="LKR161" s="59"/>
      <c r="LKS161" s="58"/>
      <c r="LKT161" s="59"/>
      <c r="LKU161" s="59"/>
      <c r="LKV161" s="59"/>
      <c r="LKW161" s="58"/>
      <c r="LKX161" s="59"/>
      <c r="LKY161" s="59"/>
      <c r="LKZ161" s="59"/>
      <c r="LLA161" s="58"/>
      <c r="LLB161" s="59"/>
      <c r="LLC161" s="59"/>
      <c r="LLD161" s="59"/>
      <c r="LLE161" s="58"/>
      <c r="LLF161" s="59"/>
      <c r="LLG161" s="59"/>
      <c r="LLH161" s="59"/>
      <c r="LLI161" s="58"/>
      <c r="LLJ161" s="59"/>
      <c r="LLK161" s="59"/>
      <c r="LLL161" s="59"/>
      <c r="LLM161" s="58"/>
      <c r="LLN161" s="59"/>
      <c r="LLO161" s="59"/>
      <c r="LLP161" s="59"/>
      <c r="LLQ161" s="58"/>
      <c r="LLR161" s="59"/>
      <c r="LLS161" s="59"/>
      <c r="LLT161" s="59"/>
      <c r="LLU161" s="58"/>
      <c r="LLV161" s="59"/>
      <c r="LLW161" s="59"/>
      <c r="LLX161" s="59"/>
      <c r="LLY161" s="58"/>
      <c r="LLZ161" s="59"/>
      <c r="LMA161" s="59"/>
      <c r="LMB161" s="59"/>
      <c r="LMC161" s="58"/>
      <c r="LMD161" s="59"/>
      <c r="LME161" s="59"/>
      <c r="LMF161" s="59"/>
      <c r="LMG161" s="58"/>
      <c r="LMH161" s="59"/>
      <c r="LMI161" s="59"/>
      <c r="LMJ161" s="59"/>
      <c r="LMK161" s="58"/>
      <c r="LML161" s="59"/>
      <c r="LMM161" s="59"/>
      <c r="LMN161" s="59"/>
      <c r="LMO161" s="58"/>
      <c r="LMP161" s="59"/>
      <c r="LMQ161" s="59"/>
      <c r="LMR161" s="59"/>
      <c r="LMS161" s="58"/>
      <c r="LMT161" s="59"/>
      <c r="LMU161" s="59"/>
      <c r="LMV161" s="59"/>
      <c r="LMW161" s="58"/>
      <c r="LMX161" s="59"/>
      <c r="LMY161" s="59"/>
      <c r="LMZ161" s="59"/>
      <c r="LNA161" s="58"/>
      <c r="LNB161" s="59"/>
      <c r="LNC161" s="59"/>
      <c r="LND161" s="59"/>
      <c r="LNE161" s="58"/>
      <c r="LNF161" s="59"/>
      <c r="LNG161" s="59"/>
      <c r="LNH161" s="59"/>
      <c r="LNI161" s="58"/>
      <c r="LNJ161" s="59"/>
      <c r="LNK161" s="59"/>
      <c r="LNL161" s="59"/>
      <c r="LNM161" s="58"/>
      <c r="LNN161" s="59"/>
      <c r="LNO161" s="59"/>
      <c r="LNP161" s="59"/>
      <c r="LNQ161" s="58"/>
      <c r="LNR161" s="59"/>
      <c r="LNS161" s="59"/>
      <c r="LNT161" s="59"/>
      <c r="LNU161" s="58"/>
      <c r="LNV161" s="59"/>
      <c r="LNW161" s="59"/>
      <c r="LNX161" s="59"/>
      <c r="LNY161" s="58"/>
      <c r="LNZ161" s="59"/>
      <c r="LOA161" s="59"/>
      <c r="LOB161" s="59"/>
      <c r="LOC161" s="58"/>
      <c r="LOD161" s="59"/>
      <c r="LOE161" s="59"/>
      <c r="LOF161" s="59"/>
      <c r="LOG161" s="58"/>
      <c r="LOH161" s="59"/>
      <c r="LOI161" s="59"/>
      <c r="LOJ161" s="59"/>
      <c r="LOK161" s="58"/>
      <c r="LOL161" s="59"/>
      <c r="LOM161" s="59"/>
      <c r="LON161" s="59"/>
      <c r="LOO161" s="58"/>
      <c r="LOP161" s="59"/>
      <c r="LOQ161" s="59"/>
      <c r="LOR161" s="59"/>
      <c r="LOS161" s="58"/>
      <c r="LOT161" s="59"/>
      <c r="LOU161" s="59"/>
      <c r="LOV161" s="59"/>
      <c r="LOW161" s="58"/>
      <c r="LOX161" s="59"/>
      <c r="LOY161" s="59"/>
      <c r="LOZ161" s="59"/>
      <c r="LPA161" s="58"/>
      <c r="LPB161" s="59"/>
      <c r="LPC161" s="59"/>
      <c r="LPD161" s="59"/>
      <c r="LPE161" s="58"/>
      <c r="LPF161" s="59"/>
      <c r="LPG161" s="59"/>
      <c r="LPH161" s="59"/>
      <c r="LPI161" s="58"/>
      <c r="LPJ161" s="59"/>
      <c r="LPK161" s="59"/>
      <c r="LPL161" s="59"/>
      <c r="LPM161" s="58"/>
      <c r="LPN161" s="59"/>
      <c r="LPO161" s="59"/>
      <c r="LPP161" s="59"/>
      <c r="LPQ161" s="58"/>
      <c r="LPR161" s="59"/>
      <c r="LPS161" s="59"/>
      <c r="LPT161" s="59"/>
      <c r="LPU161" s="58"/>
      <c r="LPV161" s="59"/>
      <c r="LPW161" s="59"/>
      <c r="LPX161" s="59"/>
      <c r="LPY161" s="58"/>
      <c r="LPZ161" s="59"/>
      <c r="LQA161" s="59"/>
      <c r="LQB161" s="59"/>
      <c r="LQC161" s="58"/>
      <c r="LQD161" s="59"/>
      <c r="LQE161" s="59"/>
      <c r="LQF161" s="59"/>
      <c r="LQG161" s="58"/>
      <c r="LQH161" s="59"/>
      <c r="LQI161" s="59"/>
      <c r="LQJ161" s="59"/>
      <c r="LQK161" s="58"/>
      <c r="LQL161" s="59"/>
      <c r="LQM161" s="59"/>
      <c r="LQN161" s="59"/>
      <c r="LQO161" s="58"/>
      <c r="LQP161" s="59"/>
      <c r="LQQ161" s="59"/>
      <c r="LQR161" s="59"/>
      <c r="LQS161" s="58"/>
      <c r="LQT161" s="59"/>
      <c r="LQU161" s="59"/>
      <c r="LQV161" s="59"/>
      <c r="LQW161" s="58"/>
      <c r="LQX161" s="59"/>
      <c r="LQY161" s="59"/>
      <c r="LQZ161" s="59"/>
      <c r="LRA161" s="58"/>
      <c r="LRB161" s="59"/>
      <c r="LRC161" s="59"/>
      <c r="LRD161" s="59"/>
      <c r="LRE161" s="58"/>
      <c r="LRF161" s="59"/>
      <c r="LRG161" s="59"/>
      <c r="LRH161" s="59"/>
      <c r="LRI161" s="58"/>
      <c r="LRJ161" s="59"/>
      <c r="LRK161" s="59"/>
      <c r="LRL161" s="59"/>
      <c r="LRM161" s="58"/>
      <c r="LRN161" s="59"/>
      <c r="LRO161" s="59"/>
      <c r="LRP161" s="59"/>
      <c r="LRQ161" s="58"/>
      <c r="LRR161" s="59"/>
      <c r="LRS161" s="59"/>
      <c r="LRT161" s="59"/>
      <c r="LRU161" s="58"/>
      <c r="LRV161" s="59"/>
      <c r="LRW161" s="59"/>
      <c r="LRX161" s="59"/>
      <c r="LRY161" s="58"/>
      <c r="LRZ161" s="59"/>
      <c r="LSA161" s="59"/>
      <c r="LSB161" s="59"/>
      <c r="LSC161" s="58"/>
      <c r="LSD161" s="59"/>
      <c r="LSE161" s="59"/>
      <c r="LSF161" s="59"/>
      <c r="LSG161" s="58"/>
      <c r="LSH161" s="59"/>
      <c r="LSI161" s="59"/>
      <c r="LSJ161" s="59"/>
      <c r="LSK161" s="58"/>
      <c r="LSL161" s="59"/>
      <c r="LSM161" s="59"/>
      <c r="LSN161" s="59"/>
      <c r="LSO161" s="58"/>
      <c r="LSP161" s="59"/>
      <c r="LSQ161" s="59"/>
      <c r="LSR161" s="59"/>
      <c r="LSS161" s="58"/>
      <c r="LST161" s="59"/>
      <c r="LSU161" s="59"/>
      <c r="LSV161" s="59"/>
      <c r="LSW161" s="58"/>
      <c r="LSX161" s="59"/>
      <c r="LSY161" s="59"/>
      <c r="LSZ161" s="59"/>
      <c r="LTA161" s="58"/>
      <c r="LTB161" s="59"/>
      <c r="LTC161" s="59"/>
      <c r="LTD161" s="59"/>
      <c r="LTE161" s="58"/>
      <c r="LTF161" s="59"/>
      <c r="LTG161" s="59"/>
      <c r="LTH161" s="59"/>
      <c r="LTI161" s="58"/>
      <c r="LTJ161" s="59"/>
      <c r="LTK161" s="59"/>
      <c r="LTL161" s="59"/>
      <c r="LTM161" s="58"/>
      <c r="LTN161" s="59"/>
      <c r="LTO161" s="59"/>
      <c r="LTP161" s="59"/>
      <c r="LTQ161" s="58"/>
      <c r="LTR161" s="59"/>
      <c r="LTS161" s="59"/>
      <c r="LTT161" s="59"/>
      <c r="LTU161" s="58"/>
      <c r="LTV161" s="59"/>
      <c r="LTW161" s="59"/>
      <c r="LTX161" s="59"/>
      <c r="LTY161" s="58"/>
      <c r="LTZ161" s="59"/>
      <c r="LUA161" s="59"/>
      <c r="LUB161" s="59"/>
      <c r="LUC161" s="58"/>
      <c r="LUD161" s="59"/>
      <c r="LUE161" s="59"/>
      <c r="LUF161" s="59"/>
      <c r="LUG161" s="58"/>
      <c r="LUH161" s="59"/>
      <c r="LUI161" s="59"/>
      <c r="LUJ161" s="59"/>
      <c r="LUK161" s="58"/>
      <c r="LUL161" s="59"/>
      <c r="LUM161" s="59"/>
      <c r="LUN161" s="59"/>
      <c r="LUO161" s="58"/>
      <c r="LUP161" s="59"/>
      <c r="LUQ161" s="59"/>
      <c r="LUR161" s="59"/>
      <c r="LUS161" s="58"/>
      <c r="LUT161" s="59"/>
      <c r="LUU161" s="59"/>
      <c r="LUV161" s="59"/>
      <c r="LUW161" s="58"/>
      <c r="LUX161" s="59"/>
      <c r="LUY161" s="59"/>
      <c r="LUZ161" s="59"/>
      <c r="LVA161" s="58"/>
      <c r="LVB161" s="59"/>
      <c r="LVC161" s="59"/>
      <c r="LVD161" s="59"/>
      <c r="LVE161" s="58"/>
      <c r="LVF161" s="59"/>
      <c r="LVG161" s="59"/>
      <c r="LVH161" s="59"/>
      <c r="LVI161" s="58"/>
      <c r="LVJ161" s="59"/>
      <c r="LVK161" s="59"/>
      <c r="LVL161" s="59"/>
      <c r="LVM161" s="58"/>
      <c r="LVN161" s="59"/>
      <c r="LVO161" s="59"/>
      <c r="LVP161" s="59"/>
      <c r="LVQ161" s="58"/>
      <c r="LVR161" s="59"/>
      <c r="LVS161" s="59"/>
      <c r="LVT161" s="59"/>
      <c r="LVU161" s="58"/>
      <c r="LVV161" s="59"/>
      <c r="LVW161" s="59"/>
      <c r="LVX161" s="59"/>
      <c r="LVY161" s="58"/>
      <c r="LVZ161" s="59"/>
      <c r="LWA161" s="59"/>
      <c r="LWB161" s="59"/>
      <c r="LWC161" s="58"/>
      <c r="LWD161" s="59"/>
      <c r="LWE161" s="59"/>
      <c r="LWF161" s="59"/>
      <c r="LWG161" s="58"/>
      <c r="LWH161" s="59"/>
      <c r="LWI161" s="59"/>
      <c r="LWJ161" s="59"/>
      <c r="LWK161" s="58"/>
      <c r="LWL161" s="59"/>
      <c r="LWM161" s="59"/>
      <c r="LWN161" s="59"/>
      <c r="LWO161" s="58"/>
      <c r="LWP161" s="59"/>
      <c r="LWQ161" s="59"/>
      <c r="LWR161" s="59"/>
      <c r="LWS161" s="58"/>
      <c r="LWT161" s="59"/>
      <c r="LWU161" s="59"/>
      <c r="LWV161" s="59"/>
      <c r="LWW161" s="58"/>
      <c r="LWX161" s="59"/>
      <c r="LWY161" s="59"/>
      <c r="LWZ161" s="59"/>
      <c r="LXA161" s="58"/>
      <c r="LXB161" s="59"/>
      <c r="LXC161" s="59"/>
      <c r="LXD161" s="59"/>
      <c r="LXE161" s="58"/>
      <c r="LXF161" s="59"/>
      <c r="LXG161" s="59"/>
      <c r="LXH161" s="59"/>
      <c r="LXI161" s="58"/>
      <c r="LXJ161" s="59"/>
      <c r="LXK161" s="59"/>
      <c r="LXL161" s="59"/>
      <c r="LXM161" s="58"/>
      <c r="LXN161" s="59"/>
      <c r="LXO161" s="59"/>
      <c r="LXP161" s="59"/>
      <c r="LXQ161" s="58"/>
      <c r="LXR161" s="59"/>
      <c r="LXS161" s="59"/>
      <c r="LXT161" s="59"/>
      <c r="LXU161" s="58"/>
      <c r="LXV161" s="59"/>
      <c r="LXW161" s="59"/>
      <c r="LXX161" s="59"/>
      <c r="LXY161" s="58"/>
      <c r="LXZ161" s="59"/>
      <c r="LYA161" s="59"/>
      <c r="LYB161" s="59"/>
      <c r="LYC161" s="58"/>
      <c r="LYD161" s="59"/>
      <c r="LYE161" s="59"/>
      <c r="LYF161" s="59"/>
      <c r="LYG161" s="58"/>
      <c r="LYH161" s="59"/>
      <c r="LYI161" s="59"/>
      <c r="LYJ161" s="59"/>
      <c r="LYK161" s="58"/>
      <c r="LYL161" s="59"/>
      <c r="LYM161" s="59"/>
      <c r="LYN161" s="59"/>
      <c r="LYO161" s="58"/>
      <c r="LYP161" s="59"/>
      <c r="LYQ161" s="59"/>
      <c r="LYR161" s="59"/>
      <c r="LYS161" s="58"/>
      <c r="LYT161" s="59"/>
      <c r="LYU161" s="59"/>
      <c r="LYV161" s="59"/>
      <c r="LYW161" s="58"/>
      <c r="LYX161" s="59"/>
      <c r="LYY161" s="59"/>
      <c r="LYZ161" s="59"/>
      <c r="LZA161" s="58"/>
      <c r="LZB161" s="59"/>
      <c r="LZC161" s="59"/>
      <c r="LZD161" s="59"/>
      <c r="LZE161" s="58"/>
      <c r="LZF161" s="59"/>
      <c r="LZG161" s="59"/>
      <c r="LZH161" s="59"/>
      <c r="LZI161" s="58"/>
      <c r="LZJ161" s="59"/>
      <c r="LZK161" s="59"/>
      <c r="LZL161" s="59"/>
      <c r="LZM161" s="58"/>
      <c r="LZN161" s="59"/>
      <c r="LZO161" s="59"/>
      <c r="LZP161" s="59"/>
      <c r="LZQ161" s="58"/>
      <c r="LZR161" s="59"/>
      <c r="LZS161" s="59"/>
      <c r="LZT161" s="59"/>
      <c r="LZU161" s="58"/>
      <c r="LZV161" s="59"/>
      <c r="LZW161" s="59"/>
      <c r="LZX161" s="59"/>
      <c r="LZY161" s="58"/>
      <c r="LZZ161" s="59"/>
      <c r="MAA161" s="59"/>
      <c r="MAB161" s="59"/>
      <c r="MAC161" s="58"/>
      <c r="MAD161" s="59"/>
      <c r="MAE161" s="59"/>
      <c r="MAF161" s="59"/>
      <c r="MAG161" s="58"/>
      <c r="MAH161" s="59"/>
      <c r="MAI161" s="59"/>
      <c r="MAJ161" s="59"/>
      <c r="MAK161" s="58"/>
      <c r="MAL161" s="59"/>
      <c r="MAM161" s="59"/>
      <c r="MAN161" s="59"/>
      <c r="MAO161" s="58"/>
      <c r="MAP161" s="59"/>
      <c r="MAQ161" s="59"/>
      <c r="MAR161" s="59"/>
      <c r="MAS161" s="58"/>
      <c r="MAT161" s="59"/>
      <c r="MAU161" s="59"/>
      <c r="MAV161" s="59"/>
      <c r="MAW161" s="58"/>
      <c r="MAX161" s="59"/>
      <c r="MAY161" s="59"/>
      <c r="MAZ161" s="59"/>
      <c r="MBA161" s="58"/>
      <c r="MBB161" s="59"/>
      <c r="MBC161" s="59"/>
      <c r="MBD161" s="59"/>
      <c r="MBE161" s="58"/>
      <c r="MBF161" s="59"/>
      <c r="MBG161" s="59"/>
      <c r="MBH161" s="59"/>
      <c r="MBI161" s="58"/>
      <c r="MBJ161" s="59"/>
      <c r="MBK161" s="59"/>
      <c r="MBL161" s="59"/>
      <c r="MBM161" s="58"/>
      <c r="MBN161" s="59"/>
      <c r="MBO161" s="59"/>
      <c r="MBP161" s="59"/>
      <c r="MBQ161" s="58"/>
      <c r="MBR161" s="59"/>
      <c r="MBS161" s="59"/>
      <c r="MBT161" s="59"/>
      <c r="MBU161" s="58"/>
      <c r="MBV161" s="59"/>
      <c r="MBW161" s="59"/>
      <c r="MBX161" s="59"/>
      <c r="MBY161" s="58"/>
      <c r="MBZ161" s="59"/>
      <c r="MCA161" s="59"/>
      <c r="MCB161" s="59"/>
      <c r="MCC161" s="58"/>
      <c r="MCD161" s="59"/>
      <c r="MCE161" s="59"/>
      <c r="MCF161" s="59"/>
      <c r="MCG161" s="58"/>
      <c r="MCH161" s="59"/>
      <c r="MCI161" s="59"/>
      <c r="MCJ161" s="59"/>
      <c r="MCK161" s="58"/>
      <c r="MCL161" s="59"/>
      <c r="MCM161" s="59"/>
      <c r="MCN161" s="59"/>
      <c r="MCO161" s="58"/>
      <c r="MCP161" s="59"/>
      <c r="MCQ161" s="59"/>
      <c r="MCR161" s="59"/>
      <c r="MCS161" s="58"/>
      <c r="MCT161" s="59"/>
      <c r="MCU161" s="59"/>
      <c r="MCV161" s="59"/>
      <c r="MCW161" s="58"/>
      <c r="MCX161" s="59"/>
      <c r="MCY161" s="59"/>
      <c r="MCZ161" s="59"/>
      <c r="MDA161" s="58"/>
      <c r="MDB161" s="59"/>
      <c r="MDC161" s="59"/>
      <c r="MDD161" s="59"/>
      <c r="MDE161" s="58"/>
      <c r="MDF161" s="59"/>
      <c r="MDG161" s="59"/>
      <c r="MDH161" s="59"/>
      <c r="MDI161" s="58"/>
      <c r="MDJ161" s="59"/>
      <c r="MDK161" s="59"/>
      <c r="MDL161" s="59"/>
      <c r="MDM161" s="58"/>
      <c r="MDN161" s="59"/>
      <c r="MDO161" s="59"/>
      <c r="MDP161" s="59"/>
      <c r="MDQ161" s="58"/>
      <c r="MDR161" s="59"/>
      <c r="MDS161" s="59"/>
      <c r="MDT161" s="59"/>
      <c r="MDU161" s="58"/>
      <c r="MDV161" s="59"/>
      <c r="MDW161" s="59"/>
      <c r="MDX161" s="59"/>
      <c r="MDY161" s="58"/>
      <c r="MDZ161" s="59"/>
      <c r="MEA161" s="59"/>
      <c r="MEB161" s="59"/>
      <c r="MEC161" s="58"/>
      <c r="MED161" s="59"/>
      <c r="MEE161" s="59"/>
      <c r="MEF161" s="59"/>
      <c r="MEG161" s="58"/>
      <c r="MEH161" s="59"/>
      <c r="MEI161" s="59"/>
      <c r="MEJ161" s="59"/>
      <c r="MEK161" s="58"/>
      <c r="MEL161" s="59"/>
      <c r="MEM161" s="59"/>
      <c r="MEN161" s="59"/>
      <c r="MEO161" s="58"/>
      <c r="MEP161" s="59"/>
      <c r="MEQ161" s="59"/>
      <c r="MER161" s="59"/>
      <c r="MES161" s="58"/>
      <c r="MET161" s="59"/>
      <c r="MEU161" s="59"/>
      <c r="MEV161" s="59"/>
      <c r="MEW161" s="58"/>
      <c r="MEX161" s="59"/>
      <c r="MEY161" s="59"/>
      <c r="MEZ161" s="59"/>
      <c r="MFA161" s="58"/>
      <c r="MFB161" s="59"/>
      <c r="MFC161" s="59"/>
      <c r="MFD161" s="59"/>
      <c r="MFE161" s="58"/>
      <c r="MFF161" s="59"/>
      <c r="MFG161" s="59"/>
      <c r="MFH161" s="59"/>
      <c r="MFI161" s="58"/>
      <c r="MFJ161" s="59"/>
      <c r="MFK161" s="59"/>
      <c r="MFL161" s="59"/>
      <c r="MFM161" s="58"/>
      <c r="MFN161" s="59"/>
      <c r="MFO161" s="59"/>
      <c r="MFP161" s="59"/>
      <c r="MFQ161" s="58"/>
      <c r="MFR161" s="59"/>
      <c r="MFS161" s="59"/>
      <c r="MFT161" s="59"/>
      <c r="MFU161" s="58"/>
      <c r="MFV161" s="59"/>
      <c r="MFW161" s="59"/>
      <c r="MFX161" s="59"/>
      <c r="MFY161" s="58"/>
      <c r="MFZ161" s="59"/>
      <c r="MGA161" s="59"/>
      <c r="MGB161" s="59"/>
      <c r="MGC161" s="58"/>
      <c r="MGD161" s="59"/>
      <c r="MGE161" s="59"/>
      <c r="MGF161" s="59"/>
      <c r="MGG161" s="58"/>
      <c r="MGH161" s="59"/>
      <c r="MGI161" s="59"/>
      <c r="MGJ161" s="59"/>
      <c r="MGK161" s="58"/>
      <c r="MGL161" s="59"/>
      <c r="MGM161" s="59"/>
      <c r="MGN161" s="59"/>
      <c r="MGO161" s="58"/>
      <c r="MGP161" s="59"/>
      <c r="MGQ161" s="59"/>
      <c r="MGR161" s="59"/>
      <c r="MGS161" s="58"/>
      <c r="MGT161" s="59"/>
      <c r="MGU161" s="59"/>
      <c r="MGV161" s="59"/>
      <c r="MGW161" s="58"/>
      <c r="MGX161" s="59"/>
      <c r="MGY161" s="59"/>
      <c r="MGZ161" s="59"/>
      <c r="MHA161" s="58"/>
      <c r="MHB161" s="59"/>
      <c r="MHC161" s="59"/>
      <c r="MHD161" s="59"/>
      <c r="MHE161" s="58"/>
      <c r="MHF161" s="59"/>
      <c r="MHG161" s="59"/>
      <c r="MHH161" s="59"/>
      <c r="MHI161" s="58"/>
      <c r="MHJ161" s="59"/>
      <c r="MHK161" s="59"/>
      <c r="MHL161" s="59"/>
      <c r="MHM161" s="58"/>
      <c r="MHN161" s="59"/>
      <c r="MHO161" s="59"/>
      <c r="MHP161" s="59"/>
      <c r="MHQ161" s="58"/>
      <c r="MHR161" s="59"/>
      <c r="MHS161" s="59"/>
      <c r="MHT161" s="59"/>
      <c r="MHU161" s="58"/>
      <c r="MHV161" s="59"/>
      <c r="MHW161" s="59"/>
      <c r="MHX161" s="59"/>
      <c r="MHY161" s="58"/>
      <c r="MHZ161" s="59"/>
      <c r="MIA161" s="59"/>
      <c r="MIB161" s="59"/>
      <c r="MIC161" s="58"/>
      <c r="MID161" s="59"/>
      <c r="MIE161" s="59"/>
      <c r="MIF161" s="59"/>
      <c r="MIG161" s="58"/>
      <c r="MIH161" s="59"/>
      <c r="MII161" s="59"/>
      <c r="MIJ161" s="59"/>
      <c r="MIK161" s="58"/>
      <c r="MIL161" s="59"/>
      <c r="MIM161" s="59"/>
      <c r="MIN161" s="59"/>
      <c r="MIO161" s="58"/>
      <c r="MIP161" s="59"/>
      <c r="MIQ161" s="59"/>
      <c r="MIR161" s="59"/>
      <c r="MIS161" s="58"/>
      <c r="MIT161" s="59"/>
      <c r="MIU161" s="59"/>
      <c r="MIV161" s="59"/>
      <c r="MIW161" s="58"/>
      <c r="MIX161" s="59"/>
      <c r="MIY161" s="59"/>
      <c r="MIZ161" s="59"/>
      <c r="MJA161" s="58"/>
      <c r="MJB161" s="59"/>
      <c r="MJC161" s="59"/>
      <c r="MJD161" s="59"/>
      <c r="MJE161" s="58"/>
      <c r="MJF161" s="59"/>
      <c r="MJG161" s="59"/>
      <c r="MJH161" s="59"/>
      <c r="MJI161" s="58"/>
      <c r="MJJ161" s="59"/>
      <c r="MJK161" s="59"/>
      <c r="MJL161" s="59"/>
      <c r="MJM161" s="58"/>
      <c r="MJN161" s="59"/>
      <c r="MJO161" s="59"/>
      <c r="MJP161" s="59"/>
      <c r="MJQ161" s="58"/>
      <c r="MJR161" s="59"/>
      <c r="MJS161" s="59"/>
      <c r="MJT161" s="59"/>
      <c r="MJU161" s="58"/>
      <c r="MJV161" s="59"/>
      <c r="MJW161" s="59"/>
      <c r="MJX161" s="59"/>
      <c r="MJY161" s="58"/>
      <c r="MJZ161" s="59"/>
      <c r="MKA161" s="59"/>
      <c r="MKB161" s="59"/>
      <c r="MKC161" s="58"/>
      <c r="MKD161" s="59"/>
      <c r="MKE161" s="59"/>
      <c r="MKF161" s="59"/>
      <c r="MKG161" s="58"/>
      <c r="MKH161" s="59"/>
      <c r="MKI161" s="59"/>
      <c r="MKJ161" s="59"/>
      <c r="MKK161" s="58"/>
      <c r="MKL161" s="59"/>
      <c r="MKM161" s="59"/>
      <c r="MKN161" s="59"/>
      <c r="MKO161" s="58"/>
      <c r="MKP161" s="59"/>
      <c r="MKQ161" s="59"/>
      <c r="MKR161" s="59"/>
      <c r="MKS161" s="58"/>
      <c r="MKT161" s="59"/>
      <c r="MKU161" s="59"/>
      <c r="MKV161" s="59"/>
      <c r="MKW161" s="58"/>
      <c r="MKX161" s="59"/>
      <c r="MKY161" s="59"/>
      <c r="MKZ161" s="59"/>
      <c r="MLA161" s="58"/>
      <c r="MLB161" s="59"/>
      <c r="MLC161" s="59"/>
      <c r="MLD161" s="59"/>
      <c r="MLE161" s="58"/>
      <c r="MLF161" s="59"/>
      <c r="MLG161" s="59"/>
      <c r="MLH161" s="59"/>
      <c r="MLI161" s="58"/>
      <c r="MLJ161" s="59"/>
      <c r="MLK161" s="59"/>
      <c r="MLL161" s="59"/>
      <c r="MLM161" s="58"/>
      <c r="MLN161" s="59"/>
      <c r="MLO161" s="59"/>
      <c r="MLP161" s="59"/>
      <c r="MLQ161" s="58"/>
      <c r="MLR161" s="59"/>
      <c r="MLS161" s="59"/>
      <c r="MLT161" s="59"/>
      <c r="MLU161" s="58"/>
      <c r="MLV161" s="59"/>
      <c r="MLW161" s="59"/>
      <c r="MLX161" s="59"/>
      <c r="MLY161" s="58"/>
      <c r="MLZ161" s="59"/>
      <c r="MMA161" s="59"/>
      <c r="MMB161" s="59"/>
      <c r="MMC161" s="58"/>
      <c r="MMD161" s="59"/>
      <c r="MME161" s="59"/>
      <c r="MMF161" s="59"/>
      <c r="MMG161" s="58"/>
      <c r="MMH161" s="59"/>
      <c r="MMI161" s="59"/>
      <c r="MMJ161" s="59"/>
      <c r="MMK161" s="58"/>
      <c r="MML161" s="59"/>
      <c r="MMM161" s="59"/>
      <c r="MMN161" s="59"/>
      <c r="MMO161" s="58"/>
      <c r="MMP161" s="59"/>
      <c r="MMQ161" s="59"/>
      <c r="MMR161" s="59"/>
      <c r="MMS161" s="58"/>
      <c r="MMT161" s="59"/>
      <c r="MMU161" s="59"/>
      <c r="MMV161" s="59"/>
      <c r="MMW161" s="58"/>
      <c r="MMX161" s="59"/>
      <c r="MMY161" s="59"/>
      <c r="MMZ161" s="59"/>
      <c r="MNA161" s="58"/>
      <c r="MNB161" s="59"/>
      <c r="MNC161" s="59"/>
      <c r="MND161" s="59"/>
      <c r="MNE161" s="58"/>
      <c r="MNF161" s="59"/>
      <c r="MNG161" s="59"/>
      <c r="MNH161" s="59"/>
      <c r="MNI161" s="58"/>
      <c r="MNJ161" s="59"/>
      <c r="MNK161" s="59"/>
      <c r="MNL161" s="59"/>
      <c r="MNM161" s="58"/>
      <c r="MNN161" s="59"/>
      <c r="MNO161" s="59"/>
      <c r="MNP161" s="59"/>
      <c r="MNQ161" s="58"/>
      <c r="MNR161" s="59"/>
      <c r="MNS161" s="59"/>
      <c r="MNT161" s="59"/>
      <c r="MNU161" s="58"/>
      <c r="MNV161" s="59"/>
      <c r="MNW161" s="59"/>
      <c r="MNX161" s="59"/>
      <c r="MNY161" s="58"/>
      <c r="MNZ161" s="59"/>
      <c r="MOA161" s="59"/>
      <c r="MOB161" s="59"/>
      <c r="MOC161" s="58"/>
      <c r="MOD161" s="59"/>
      <c r="MOE161" s="59"/>
      <c r="MOF161" s="59"/>
      <c r="MOG161" s="58"/>
      <c r="MOH161" s="59"/>
      <c r="MOI161" s="59"/>
      <c r="MOJ161" s="59"/>
      <c r="MOK161" s="58"/>
      <c r="MOL161" s="59"/>
      <c r="MOM161" s="59"/>
      <c r="MON161" s="59"/>
      <c r="MOO161" s="58"/>
      <c r="MOP161" s="59"/>
      <c r="MOQ161" s="59"/>
      <c r="MOR161" s="59"/>
      <c r="MOS161" s="58"/>
      <c r="MOT161" s="59"/>
      <c r="MOU161" s="59"/>
      <c r="MOV161" s="59"/>
      <c r="MOW161" s="58"/>
      <c r="MOX161" s="59"/>
      <c r="MOY161" s="59"/>
      <c r="MOZ161" s="59"/>
      <c r="MPA161" s="58"/>
      <c r="MPB161" s="59"/>
      <c r="MPC161" s="59"/>
      <c r="MPD161" s="59"/>
      <c r="MPE161" s="58"/>
      <c r="MPF161" s="59"/>
      <c r="MPG161" s="59"/>
      <c r="MPH161" s="59"/>
      <c r="MPI161" s="58"/>
      <c r="MPJ161" s="59"/>
      <c r="MPK161" s="59"/>
      <c r="MPL161" s="59"/>
      <c r="MPM161" s="58"/>
      <c r="MPN161" s="59"/>
      <c r="MPO161" s="59"/>
      <c r="MPP161" s="59"/>
      <c r="MPQ161" s="58"/>
      <c r="MPR161" s="59"/>
      <c r="MPS161" s="59"/>
      <c r="MPT161" s="59"/>
      <c r="MPU161" s="58"/>
      <c r="MPV161" s="59"/>
      <c r="MPW161" s="59"/>
      <c r="MPX161" s="59"/>
      <c r="MPY161" s="58"/>
      <c r="MPZ161" s="59"/>
      <c r="MQA161" s="59"/>
      <c r="MQB161" s="59"/>
      <c r="MQC161" s="58"/>
      <c r="MQD161" s="59"/>
      <c r="MQE161" s="59"/>
      <c r="MQF161" s="59"/>
      <c r="MQG161" s="58"/>
      <c r="MQH161" s="59"/>
      <c r="MQI161" s="59"/>
      <c r="MQJ161" s="59"/>
      <c r="MQK161" s="58"/>
      <c r="MQL161" s="59"/>
      <c r="MQM161" s="59"/>
      <c r="MQN161" s="59"/>
      <c r="MQO161" s="58"/>
      <c r="MQP161" s="59"/>
      <c r="MQQ161" s="59"/>
      <c r="MQR161" s="59"/>
      <c r="MQS161" s="58"/>
      <c r="MQT161" s="59"/>
      <c r="MQU161" s="59"/>
      <c r="MQV161" s="59"/>
      <c r="MQW161" s="58"/>
      <c r="MQX161" s="59"/>
      <c r="MQY161" s="59"/>
      <c r="MQZ161" s="59"/>
      <c r="MRA161" s="58"/>
      <c r="MRB161" s="59"/>
      <c r="MRC161" s="59"/>
      <c r="MRD161" s="59"/>
      <c r="MRE161" s="58"/>
      <c r="MRF161" s="59"/>
      <c r="MRG161" s="59"/>
      <c r="MRH161" s="59"/>
      <c r="MRI161" s="58"/>
      <c r="MRJ161" s="59"/>
      <c r="MRK161" s="59"/>
      <c r="MRL161" s="59"/>
      <c r="MRM161" s="58"/>
      <c r="MRN161" s="59"/>
      <c r="MRO161" s="59"/>
      <c r="MRP161" s="59"/>
      <c r="MRQ161" s="58"/>
      <c r="MRR161" s="59"/>
      <c r="MRS161" s="59"/>
      <c r="MRT161" s="59"/>
      <c r="MRU161" s="58"/>
      <c r="MRV161" s="59"/>
      <c r="MRW161" s="59"/>
      <c r="MRX161" s="59"/>
      <c r="MRY161" s="58"/>
      <c r="MRZ161" s="59"/>
      <c r="MSA161" s="59"/>
      <c r="MSB161" s="59"/>
      <c r="MSC161" s="58"/>
      <c r="MSD161" s="59"/>
      <c r="MSE161" s="59"/>
      <c r="MSF161" s="59"/>
      <c r="MSG161" s="58"/>
      <c r="MSH161" s="59"/>
      <c r="MSI161" s="59"/>
      <c r="MSJ161" s="59"/>
      <c r="MSK161" s="58"/>
      <c r="MSL161" s="59"/>
      <c r="MSM161" s="59"/>
      <c r="MSN161" s="59"/>
      <c r="MSO161" s="58"/>
      <c r="MSP161" s="59"/>
      <c r="MSQ161" s="59"/>
      <c r="MSR161" s="59"/>
      <c r="MSS161" s="58"/>
      <c r="MST161" s="59"/>
      <c r="MSU161" s="59"/>
      <c r="MSV161" s="59"/>
      <c r="MSW161" s="58"/>
      <c r="MSX161" s="59"/>
      <c r="MSY161" s="59"/>
      <c r="MSZ161" s="59"/>
      <c r="MTA161" s="58"/>
      <c r="MTB161" s="59"/>
      <c r="MTC161" s="59"/>
      <c r="MTD161" s="59"/>
      <c r="MTE161" s="58"/>
      <c r="MTF161" s="59"/>
      <c r="MTG161" s="59"/>
      <c r="MTH161" s="59"/>
      <c r="MTI161" s="58"/>
      <c r="MTJ161" s="59"/>
      <c r="MTK161" s="59"/>
      <c r="MTL161" s="59"/>
      <c r="MTM161" s="58"/>
      <c r="MTN161" s="59"/>
      <c r="MTO161" s="59"/>
      <c r="MTP161" s="59"/>
      <c r="MTQ161" s="58"/>
      <c r="MTR161" s="59"/>
      <c r="MTS161" s="59"/>
      <c r="MTT161" s="59"/>
      <c r="MTU161" s="58"/>
      <c r="MTV161" s="59"/>
      <c r="MTW161" s="59"/>
      <c r="MTX161" s="59"/>
      <c r="MTY161" s="58"/>
      <c r="MTZ161" s="59"/>
      <c r="MUA161" s="59"/>
      <c r="MUB161" s="59"/>
      <c r="MUC161" s="58"/>
      <c r="MUD161" s="59"/>
      <c r="MUE161" s="59"/>
      <c r="MUF161" s="59"/>
      <c r="MUG161" s="58"/>
      <c r="MUH161" s="59"/>
      <c r="MUI161" s="59"/>
      <c r="MUJ161" s="59"/>
      <c r="MUK161" s="58"/>
      <c r="MUL161" s="59"/>
      <c r="MUM161" s="59"/>
      <c r="MUN161" s="59"/>
      <c r="MUO161" s="58"/>
      <c r="MUP161" s="59"/>
      <c r="MUQ161" s="59"/>
      <c r="MUR161" s="59"/>
      <c r="MUS161" s="58"/>
      <c r="MUT161" s="59"/>
      <c r="MUU161" s="59"/>
      <c r="MUV161" s="59"/>
      <c r="MUW161" s="58"/>
      <c r="MUX161" s="59"/>
      <c r="MUY161" s="59"/>
      <c r="MUZ161" s="59"/>
      <c r="MVA161" s="58"/>
      <c r="MVB161" s="59"/>
      <c r="MVC161" s="59"/>
      <c r="MVD161" s="59"/>
      <c r="MVE161" s="58"/>
      <c r="MVF161" s="59"/>
      <c r="MVG161" s="59"/>
      <c r="MVH161" s="59"/>
      <c r="MVI161" s="58"/>
      <c r="MVJ161" s="59"/>
      <c r="MVK161" s="59"/>
      <c r="MVL161" s="59"/>
      <c r="MVM161" s="58"/>
      <c r="MVN161" s="59"/>
      <c r="MVO161" s="59"/>
      <c r="MVP161" s="59"/>
      <c r="MVQ161" s="58"/>
      <c r="MVR161" s="59"/>
      <c r="MVS161" s="59"/>
      <c r="MVT161" s="59"/>
      <c r="MVU161" s="58"/>
      <c r="MVV161" s="59"/>
      <c r="MVW161" s="59"/>
      <c r="MVX161" s="59"/>
      <c r="MVY161" s="58"/>
      <c r="MVZ161" s="59"/>
      <c r="MWA161" s="59"/>
      <c r="MWB161" s="59"/>
      <c r="MWC161" s="58"/>
      <c r="MWD161" s="59"/>
      <c r="MWE161" s="59"/>
      <c r="MWF161" s="59"/>
      <c r="MWG161" s="58"/>
      <c r="MWH161" s="59"/>
      <c r="MWI161" s="59"/>
      <c r="MWJ161" s="59"/>
      <c r="MWK161" s="58"/>
      <c r="MWL161" s="59"/>
      <c r="MWM161" s="59"/>
      <c r="MWN161" s="59"/>
      <c r="MWO161" s="58"/>
      <c r="MWP161" s="59"/>
      <c r="MWQ161" s="59"/>
      <c r="MWR161" s="59"/>
      <c r="MWS161" s="58"/>
      <c r="MWT161" s="59"/>
      <c r="MWU161" s="59"/>
      <c r="MWV161" s="59"/>
      <c r="MWW161" s="58"/>
      <c r="MWX161" s="59"/>
      <c r="MWY161" s="59"/>
      <c r="MWZ161" s="59"/>
      <c r="MXA161" s="58"/>
      <c r="MXB161" s="59"/>
      <c r="MXC161" s="59"/>
      <c r="MXD161" s="59"/>
      <c r="MXE161" s="58"/>
      <c r="MXF161" s="59"/>
      <c r="MXG161" s="59"/>
      <c r="MXH161" s="59"/>
      <c r="MXI161" s="58"/>
      <c r="MXJ161" s="59"/>
      <c r="MXK161" s="59"/>
      <c r="MXL161" s="59"/>
      <c r="MXM161" s="58"/>
      <c r="MXN161" s="59"/>
      <c r="MXO161" s="59"/>
      <c r="MXP161" s="59"/>
      <c r="MXQ161" s="58"/>
      <c r="MXR161" s="59"/>
      <c r="MXS161" s="59"/>
      <c r="MXT161" s="59"/>
      <c r="MXU161" s="58"/>
      <c r="MXV161" s="59"/>
      <c r="MXW161" s="59"/>
      <c r="MXX161" s="59"/>
      <c r="MXY161" s="58"/>
      <c r="MXZ161" s="59"/>
      <c r="MYA161" s="59"/>
      <c r="MYB161" s="59"/>
      <c r="MYC161" s="58"/>
      <c r="MYD161" s="59"/>
      <c r="MYE161" s="59"/>
      <c r="MYF161" s="59"/>
      <c r="MYG161" s="58"/>
      <c r="MYH161" s="59"/>
      <c r="MYI161" s="59"/>
      <c r="MYJ161" s="59"/>
      <c r="MYK161" s="58"/>
      <c r="MYL161" s="59"/>
      <c r="MYM161" s="59"/>
      <c r="MYN161" s="59"/>
      <c r="MYO161" s="58"/>
      <c r="MYP161" s="59"/>
      <c r="MYQ161" s="59"/>
      <c r="MYR161" s="59"/>
      <c r="MYS161" s="58"/>
      <c r="MYT161" s="59"/>
      <c r="MYU161" s="59"/>
      <c r="MYV161" s="59"/>
      <c r="MYW161" s="58"/>
      <c r="MYX161" s="59"/>
      <c r="MYY161" s="59"/>
      <c r="MYZ161" s="59"/>
      <c r="MZA161" s="58"/>
      <c r="MZB161" s="59"/>
      <c r="MZC161" s="59"/>
      <c r="MZD161" s="59"/>
      <c r="MZE161" s="58"/>
      <c r="MZF161" s="59"/>
      <c r="MZG161" s="59"/>
      <c r="MZH161" s="59"/>
      <c r="MZI161" s="58"/>
      <c r="MZJ161" s="59"/>
      <c r="MZK161" s="59"/>
      <c r="MZL161" s="59"/>
      <c r="MZM161" s="58"/>
      <c r="MZN161" s="59"/>
      <c r="MZO161" s="59"/>
      <c r="MZP161" s="59"/>
      <c r="MZQ161" s="58"/>
      <c r="MZR161" s="59"/>
      <c r="MZS161" s="59"/>
      <c r="MZT161" s="59"/>
      <c r="MZU161" s="58"/>
      <c r="MZV161" s="59"/>
      <c r="MZW161" s="59"/>
      <c r="MZX161" s="59"/>
      <c r="MZY161" s="58"/>
      <c r="MZZ161" s="59"/>
      <c r="NAA161" s="59"/>
      <c r="NAB161" s="59"/>
      <c r="NAC161" s="58"/>
      <c r="NAD161" s="59"/>
      <c r="NAE161" s="59"/>
      <c r="NAF161" s="59"/>
      <c r="NAG161" s="58"/>
      <c r="NAH161" s="59"/>
      <c r="NAI161" s="59"/>
      <c r="NAJ161" s="59"/>
      <c r="NAK161" s="58"/>
      <c r="NAL161" s="59"/>
      <c r="NAM161" s="59"/>
      <c r="NAN161" s="59"/>
      <c r="NAO161" s="58"/>
      <c r="NAP161" s="59"/>
      <c r="NAQ161" s="59"/>
      <c r="NAR161" s="59"/>
      <c r="NAS161" s="58"/>
      <c r="NAT161" s="59"/>
      <c r="NAU161" s="59"/>
      <c r="NAV161" s="59"/>
      <c r="NAW161" s="58"/>
      <c r="NAX161" s="59"/>
      <c r="NAY161" s="59"/>
      <c r="NAZ161" s="59"/>
      <c r="NBA161" s="58"/>
      <c r="NBB161" s="59"/>
      <c r="NBC161" s="59"/>
      <c r="NBD161" s="59"/>
      <c r="NBE161" s="58"/>
      <c r="NBF161" s="59"/>
      <c r="NBG161" s="59"/>
      <c r="NBH161" s="59"/>
      <c r="NBI161" s="58"/>
      <c r="NBJ161" s="59"/>
      <c r="NBK161" s="59"/>
      <c r="NBL161" s="59"/>
      <c r="NBM161" s="58"/>
      <c r="NBN161" s="59"/>
      <c r="NBO161" s="59"/>
      <c r="NBP161" s="59"/>
      <c r="NBQ161" s="58"/>
      <c r="NBR161" s="59"/>
      <c r="NBS161" s="59"/>
      <c r="NBT161" s="59"/>
      <c r="NBU161" s="58"/>
      <c r="NBV161" s="59"/>
      <c r="NBW161" s="59"/>
      <c r="NBX161" s="59"/>
      <c r="NBY161" s="58"/>
      <c r="NBZ161" s="59"/>
      <c r="NCA161" s="59"/>
      <c r="NCB161" s="59"/>
      <c r="NCC161" s="58"/>
      <c r="NCD161" s="59"/>
      <c r="NCE161" s="59"/>
      <c r="NCF161" s="59"/>
      <c r="NCG161" s="58"/>
      <c r="NCH161" s="59"/>
      <c r="NCI161" s="59"/>
      <c r="NCJ161" s="59"/>
      <c r="NCK161" s="58"/>
      <c r="NCL161" s="59"/>
      <c r="NCM161" s="59"/>
      <c r="NCN161" s="59"/>
      <c r="NCO161" s="58"/>
      <c r="NCP161" s="59"/>
      <c r="NCQ161" s="59"/>
      <c r="NCR161" s="59"/>
      <c r="NCS161" s="58"/>
      <c r="NCT161" s="59"/>
      <c r="NCU161" s="59"/>
      <c r="NCV161" s="59"/>
      <c r="NCW161" s="58"/>
      <c r="NCX161" s="59"/>
      <c r="NCY161" s="59"/>
      <c r="NCZ161" s="59"/>
      <c r="NDA161" s="58"/>
      <c r="NDB161" s="59"/>
      <c r="NDC161" s="59"/>
      <c r="NDD161" s="59"/>
      <c r="NDE161" s="58"/>
      <c r="NDF161" s="59"/>
      <c r="NDG161" s="59"/>
      <c r="NDH161" s="59"/>
      <c r="NDI161" s="58"/>
      <c r="NDJ161" s="59"/>
      <c r="NDK161" s="59"/>
      <c r="NDL161" s="59"/>
      <c r="NDM161" s="58"/>
      <c r="NDN161" s="59"/>
      <c r="NDO161" s="59"/>
      <c r="NDP161" s="59"/>
      <c r="NDQ161" s="58"/>
      <c r="NDR161" s="59"/>
      <c r="NDS161" s="59"/>
      <c r="NDT161" s="59"/>
      <c r="NDU161" s="58"/>
      <c r="NDV161" s="59"/>
      <c r="NDW161" s="59"/>
      <c r="NDX161" s="59"/>
      <c r="NDY161" s="58"/>
      <c r="NDZ161" s="59"/>
      <c r="NEA161" s="59"/>
      <c r="NEB161" s="59"/>
      <c r="NEC161" s="58"/>
      <c r="NED161" s="59"/>
      <c r="NEE161" s="59"/>
      <c r="NEF161" s="59"/>
      <c r="NEG161" s="58"/>
      <c r="NEH161" s="59"/>
      <c r="NEI161" s="59"/>
      <c r="NEJ161" s="59"/>
      <c r="NEK161" s="58"/>
      <c r="NEL161" s="59"/>
      <c r="NEM161" s="59"/>
      <c r="NEN161" s="59"/>
      <c r="NEO161" s="58"/>
      <c r="NEP161" s="59"/>
      <c r="NEQ161" s="59"/>
      <c r="NER161" s="59"/>
      <c r="NES161" s="58"/>
      <c r="NET161" s="59"/>
      <c r="NEU161" s="59"/>
      <c r="NEV161" s="59"/>
      <c r="NEW161" s="58"/>
      <c r="NEX161" s="59"/>
      <c r="NEY161" s="59"/>
      <c r="NEZ161" s="59"/>
      <c r="NFA161" s="58"/>
      <c r="NFB161" s="59"/>
      <c r="NFC161" s="59"/>
      <c r="NFD161" s="59"/>
      <c r="NFE161" s="58"/>
      <c r="NFF161" s="59"/>
      <c r="NFG161" s="59"/>
      <c r="NFH161" s="59"/>
      <c r="NFI161" s="58"/>
      <c r="NFJ161" s="59"/>
      <c r="NFK161" s="59"/>
      <c r="NFL161" s="59"/>
      <c r="NFM161" s="58"/>
      <c r="NFN161" s="59"/>
      <c r="NFO161" s="59"/>
      <c r="NFP161" s="59"/>
      <c r="NFQ161" s="58"/>
      <c r="NFR161" s="59"/>
      <c r="NFS161" s="59"/>
      <c r="NFT161" s="59"/>
      <c r="NFU161" s="58"/>
      <c r="NFV161" s="59"/>
      <c r="NFW161" s="59"/>
      <c r="NFX161" s="59"/>
      <c r="NFY161" s="58"/>
      <c r="NFZ161" s="59"/>
      <c r="NGA161" s="59"/>
      <c r="NGB161" s="59"/>
      <c r="NGC161" s="58"/>
      <c r="NGD161" s="59"/>
      <c r="NGE161" s="59"/>
      <c r="NGF161" s="59"/>
      <c r="NGG161" s="58"/>
      <c r="NGH161" s="59"/>
      <c r="NGI161" s="59"/>
      <c r="NGJ161" s="59"/>
      <c r="NGK161" s="58"/>
      <c r="NGL161" s="59"/>
      <c r="NGM161" s="59"/>
      <c r="NGN161" s="59"/>
      <c r="NGO161" s="58"/>
      <c r="NGP161" s="59"/>
      <c r="NGQ161" s="59"/>
      <c r="NGR161" s="59"/>
      <c r="NGS161" s="58"/>
      <c r="NGT161" s="59"/>
      <c r="NGU161" s="59"/>
      <c r="NGV161" s="59"/>
      <c r="NGW161" s="58"/>
      <c r="NGX161" s="59"/>
      <c r="NGY161" s="59"/>
      <c r="NGZ161" s="59"/>
      <c r="NHA161" s="58"/>
      <c r="NHB161" s="59"/>
      <c r="NHC161" s="59"/>
      <c r="NHD161" s="59"/>
      <c r="NHE161" s="58"/>
      <c r="NHF161" s="59"/>
      <c r="NHG161" s="59"/>
      <c r="NHH161" s="59"/>
      <c r="NHI161" s="58"/>
      <c r="NHJ161" s="59"/>
      <c r="NHK161" s="59"/>
      <c r="NHL161" s="59"/>
      <c r="NHM161" s="58"/>
      <c r="NHN161" s="59"/>
      <c r="NHO161" s="59"/>
      <c r="NHP161" s="59"/>
      <c r="NHQ161" s="58"/>
      <c r="NHR161" s="59"/>
      <c r="NHS161" s="59"/>
      <c r="NHT161" s="59"/>
      <c r="NHU161" s="58"/>
      <c r="NHV161" s="59"/>
      <c r="NHW161" s="59"/>
      <c r="NHX161" s="59"/>
      <c r="NHY161" s="58"/>
      <c r="NHZ161" s="59"/>
      <c r="NIA161" s="59"/>
      <c r="NIB161" s="59"/>
      <c r="NIC161" s="58"/>
      <c r="NID161" s="59"/>
      <c r="NIE161" s="59"/>
      <c r="NIF161" s="59"/>
      <c r="NIG161" s="58"/>
      <c r="NIH161" s="59"/>
      <c r="NII161" s="59"/>
      <c r="NIJ161" s="59"/>
      <c r="NIK161" s="58"/>
      <c r="NIL161" s="59"/>
      <c r="NIM161" s="59"/>
      <c r="NIN161" s="59"/>
      <c r="NIO161" s="58"/>
      <c r="NIP161" s="59"/>
      <c r="NIQ161" s="59"/>
      <c r="NIR161" s="59"/>
      <c r="NIS161" s="58"/>
      <c r="NIT161" s="59"/>
      <c r="NIU161" s="59"/>
      <c r="NIV161" s="59"/>
      <c r="NIW161" s="58"/>
      <c r="NIX161" s="59"/>
      <c r="NIY161" s="59"/>
      <c r="NIZ161" s="59"/>
      <c r="NJA161" s="58"/>
      <c r="NJB161" s="59"/>
      <c r="NJC161" s="59"/>
      <c r="NJD161" s="59"/>
      <c r="NJE161" s="58"/>
      <c r="NJF161" s="59"/>
      <c r="NJG161" s="59"/>
      <c r="NJH161" s="59"/>
      <c r="NJI161" s="58"/>
      <c r="NJJ161" s="59"/>
      <c r="NJK161" s="59"/>
      <c r="NJL161" s="59"/>
      <c r="NJM161" s="58"/>
      <c r="NJN161" s="59"/>
      <c r="NJO161" s="59"/>
      <c r="NJP161" s="59"/>
      <c r="NJQ161" s="58"/>
      <c r="NJR161" s="59"/>
      <c r="NJS161" s="59"/>
      <c r="NJT161" s="59"/>
      <c r="NJU161" s="58"/>
      <c r="NJV161" s="59"/>
      <c r="NJW161" s="59"/>
      <c r="NJX161" s="59"/>
      <c r="NJY161" s="58"/>
      <c r="NJZ161" s="59"/>
      <c r="NKA161" s="59"/>
      <c r="NKB161" s="59"/>
      <c r="NKC161" s="58"/>
      <c r="NKD161" s="59"/>
      <c r="NKE161" s="59"/>
      <c r="NKF161" s="59"/>
      <c r="NKG161" s="58"/>
      <c r="NKH161" s="59"/>
      <c r="NKI161" s="59"/>
      <c r="NKJ161" s="59"/>
      <c r="NKK161" s="58"/>
      <c r="NKL161" s="59"/>
      <c r="NKM161" s="59"/>
      <c r="NKN161" s="59"/>
      <c r="NKO161" s="58"/>
      <c r="NKP161" s="59"/>
      <c r="NKQ161" s="59"/>
      <c r="NKR161" s="59"/>
      <c r="NKS161" s="58"/>
      <c r="NKT161" s="59"/>
      <c r="NKU161" s="59"/>
      <c r="NKV161" s="59"/>
      <c r="NKW161" s="58"/>
      <c r="NKX161" s="59"/>
      <c r="NKY161" s="59"/>
      <c r="NKZ161" s="59"/>
      <c r="NLA161" s="58"/>
      <c r="NLB161" s="59"/>
      <c r="NLC161" s="59"/>
      <c r="NLD161" s="59"/>
      <c r="NLE161" s="58"/>
      <c r="NLF161" s="59"/>
      <c r="NLG161" s="59"/>
      <c r="NLH161" s="59"/>
      <c r="NLI161" s="58"/>
      <c r="NLJ161" s="59"/>
      <c r="NLK161" s="59"/>
      <c r="NLL161" s="59"/>
      <c r="NLM161" s="58"/>
      <c r="NLN161" s="59"/>
      <c r="NLO161" s="59"/>
      <c r="NLP161" s="59"/>
      <c r="NLQ161" s="58"/>
      <c r="NLR161" s="59"/>
      <c r="NLS161" s="59"/>
      <c r="NLT161" s="59"/>
      <c r="NLU161" s="58"/>
      <c r="NLV161" s="59"/>
      <c r="NLW161" s="59"/>
      <c r="NLX161" s="59"/>
      <c r="NLY161" s="58"/>
      <c r="NLZ161" s="59"/>
      <c r="NMA161" s="59"/>
      <c r="NMB161" s="59"/>
      <c r="NMC161" s="58"/>
      <c r="NMD161" s="59"/>
      <c r="NME161" s="59"/>
      <c r="NMF161" s="59"/>
      <c r="NMG161" s="58"/>
      <c r="NMH161" s="59"/>
      <c r="NMI161" s="59"/>
      <c r="NMJ161" s="59"/>
      <c r="NMK161" s="58"/>
      <c r="NML161" s="59"/>
      <c r="NMM161" s="59"/>
      <c r="NMN161" s="59"/>
      <c r="NMO161" s="58"/>
      <c r="NMP161" s="59"/>
      <c r="NMQ161" s="59"/>
      <c r="NMR161" s="59"/>
      <c r="NMS161" s="58"/>
      <c r="NMT161" s="59"/>
      <c r="NMU161" s="59"/>
      <c r="NMV161" s="59"/>
      <c r="NMW161" s="58"/>
      <c r="NMX161" s="59"/>
      <c r="NMY161" s="59"/>
      <c r="NMZ161" s="59"/>
      <c r="NNA161" s="58"/>
      <c r="NNB161" s="59"/>
      <c r="NNC161" s="59"/>
      <c r="NND161" s="59"/>
      <c r="NNE161" s="58"/>
      <c r="NNF161" s="59"/>
      <c r="NNG161" s="59"/>
      <c r="NNH161" s="59"/>
      <c r="NNI161" s="58"/>
      <c r="NNJ161" s="59"/>
      <c r="NNK161" s="59"/>
      <c r="NNL161" s="59"/>
      <c r="NNM161" s="58"/>
      <c r="NNN161" s="59"/>
      <c r="NNO161" s="59"/>
      <c r="NNP161" s="59"/>
      <c r="NNQ161" s="58"/>
      <c r="NNR161" s="59"/>
      <c r="NNS161" s="59"/>
      <c r="NNT161" s="59"/>
      <c r="NNU161" s="58"/>
      <c r="NNV161" s="59"/>
      <c r="NNW161" s="59"/>
      <c r="NNX161" s="59"/>
      <c r="NNY161" s="58"/>
      <c r="NNZ161" s="59"/>
      <c r="NOA161" s="59"/>
      <c r="NOB161" s="59"/>
      <c r="NOC161" s="58"/>
      <c r="NOD161" s="59"/>
      <c r="NOE161" s="59"/>
      <c r="NOF161" s="59"/>
      <c r="NOG161" s="58"/>
      <c r="NOH161" s="59"/>
      <c r="NOI161" s="59"/>
      <c r="NOJ161" s="59"/>
      <c r="NOK161" s="58"/>
      <c r="NOL161" s="59"/>
      <c r="NOM161" s="59"/>
      <c r="NON161" s="59"/>
      <c r="NOO161" s="58"/>
      <c r="NOP161" s="59"/>
      <c r="NOQ161" s="59"/>
      <c r="NOR161" s="59"/>
      <c r="NOS161" s="58"/>
      <c r="NOT161" s="59"/>
      <c r="NOU161" s="59"/>
      <c r="NOV161" s="59"/>
      <c r="NOW161" s="58"/>
      <c r="NOX161" s="59"/>
      <c r="NOY161" s="59"/>
      <c r="NOZ161" s="59"/>
      <c r="NPA161" s="58"/>
      <c r="NPB161" s="59"/>
      <c r="NPC161" s="59"/>
      <c r="NPD161" s="59"/>
      <c r="NPE161" s="58"/>
      <c r="NPF161" s="59"/>
      <c r="NPG161" s="59"/>
      <c r="NPH161" s="59"/>
      <c r="NPI161" s="58"/>
      <c r="NPJ161" s="59"/>
      <c r="NPK161" s="59"/>
      <c r="NPL161" s="59"/>
      <c r="NPM161" s="58"/>
      <c r="NPN161" s="59"/>
      <c r="NPO161" s="59"/>
      <c r="NPP161" s="59"/>
      <c r="NPQ161" s="58"/>
      <c r="NPR161" s="59"/>
      <c r="NPS161" s="59"/>
      <c r="NPT161" s="59"/>
      <c r="NPU161" s="58"/>
      <c r="NPV161" s="59"/>
      <c r="NPW161" s="59"/>
      <c r="NPX161" s="59"/>
      <c r="NPY161" s="58"/>
      <c r="NPZ161" s="59"/>
      <c r="NQA161" s="59"/>
      <c r="NQB161" s="59"/>
      <c r="NQC161" s="58"/>
      <c r="NQD161" s="59"/>
      <c r="NQE161" s="59"/>
      <c r="NQF161" s="59"/>
      <c r="NQG161" s="58"/>
      <c r="NQH161" s="59"/>
      <c r="NQI161" s="59"/>
      <c r="NQJ161" s="59"/>
      <c r="NQK161" s="58"/>
      <c r="NQL161" s="59"/>
      <c r="NQM161" s="59"/>
      <c r="NQN161" s="59"/>
      <c r="NQO161" s="58"/>
      <c r="NQP161" s="59"/>
      <c r="NQQ161" s="59"/>
      <c r="NQR161" s="59"/>
      <c r="NQS161" s="58"/>
      <c r="NQT161" s="59"/>
      <c r="NQU161" s="59"/>
      <c r="NQV161" s="59"/>
      <c r="NQW161" s="58"/>
      <c r="NQX161" s="59"/>
      <c r="NQY161" s="59"/>
      <c r="NQZ161" s="59"/>
      <c r="NRA161" s="58"/>
      <c r="NRB161" s="59"/>
      <c r="NRC161" s="59"/>
      <c r="NRD161" s="59"/>
      <c r="NRE161" s="58"/>
      <c r="NRF161" s="59"/>
      <c r="NRG161" s="59"/>
      <c r="NRH161" s="59"/>
      <c r="NRI161" s="58"/>
      <c r="NRJ161" s="59"/>
      <c r="NRK161" s="59"/>
      <c r="NRL161" s="59"/>
      <c r="NRM161" s="58"/>
      <c r="NRN161" s="59"/>
      <c r="NRO161" s="59"/>
      <c r="NRP161" s="59"/>
      <c r="NRQ161" s="58"/>
      <c r="NRR161" s="59"/>
      <c r="NRS161" s="59"/>
      <c r="NRT161" s="59"/>
      <c r="NRU161" s="58"/>
      <c r="NRV161" s="59"/>
      <c r="NRW161" s="59"/>
      <c r="NRX161" s="59"/>
      <c r="NRY161" s="58"/>
      <c r="NRZ161" s="59"/>
      <c r="NSA161" s="59"/>
      <c r="NSB161" s="59"/>
      <c r="NSC161" s="58"/>
      <c r="NSD161" s="59"/>
      <c r="NSE161" s="59"/>
      <c r="NSF161" s="59"/>
      <c r="NSG161" s="58"/>
      <c r="NSH161" s="59"/>
      <c r="NSI161" s="59"/>
      <c r="NSJ161" s="59"/>
      <c r="NSK161" s="58"/>
      <c r="NSL161" s="59"/>
      <c r="NSM161" s="59"/>
      <c r="NSN161" s="59"/>
      <c r="NSO161" s="58"/>
      <c r="NSP161" s="59"/>
      <c r="NSQ161" s="59"/>
      <c r="NSR161" s="59"/>
      <c r="NSS161" s="58"/>
      <c r="NST161" s="59"/>
      <c r="NSU161" s="59"/>
      <c r="NSV161" s="59"/>
      <c r="NSW161" s="58"/>
      <c r="NSX161" s="59"/>
      <c r="NSY161" s="59"/>
      <c r="NSZ161" s="59"/>
      <c r="NTA161" s="58"/>
      <c r="NTB161" s="59"/>
      <c r="NTC161" s="59"/>
      <c r="NTD161" s="59"/>
      <c r="NTE161" s="58"/>
      <c r="NTF161" s="59"/>
      <c r="NTG161" s="59"/>
      <c r="NTH161" s="59"/>
      <c r="NTI161" s="58"/>
      <c r="NTJ161" s="59"/>
      <c r="NTK161" s="59"/>
      <c r="NTL161" s="59"/>
      <c r="NTM161" s="58"/>
      <c r="NTN161" s="59"/>
      <c r="NTO161" s="59"/>
      <c r="NTP161" s="59"/>
      <c r="NTQ161" s="58"/>
      <c r="NTR161" s="59"/>
      <c r="NTS161" s="59"/>
      <c r="NTT161" s="59"/>
      <c r="NTU161" s="58"/>
      <c r="NTV161" s="59"/>
      <c r="NTW161" s="59"/>
      <c r="NTX161" s="59"/>
      <c r="NTY161" s="58"/>
      <c r="NTZ161" s="59"/>
      <c r="NUA161" s="59"/>
      <c r="NUB161" s="59"/>
      <c r="NUC161" s="58"/>
      <c r="NUD161" s="59"/>
      <c r="NUE161" s="59"/>
      <c r="NUF161" s="59"/>
      <c r="NUG161" s="58"/>
      <c r="NUH161" s="59"/>
      <c r="NUI161" s="59"/>
      <c r="NUJ161" s="59"/>
      <c r="NUK161" s="58"/>
      <c r="NUL161" s="59"/>
      <c r="NUM161" s="59"/>
      <c r="NUN161" s="59"/>
      <c r="NUO161" s="58"/>
      <c r="NUP161" s="59"/>
      <c r="NUQ161" s="59"/>
      <c r="NUR161" s="59"/>
      <c r="NUS161" s="58"/>
      <c r="NUT161" s="59"/>
      <c r="NUU161" s="59"/>
      <c r="NUV161" s="59"/>
      <c r="NUW161" s="58"/>
      <c r="NUX161" s="59"/>
      <c r="NUY161" s="59"/>
      <c r="NUZ161" s="59"/>
      <c r="NVA161" s="58"/>
      <c r="NVB161" s="59"/>
      <c r="NVC161" s="59"/>
      <c r="NVD161" s="59"/>
      <c r="NVE161" s="58"/>
      <c r="NVF161" s="59"/>
      <c r="NVG161" s="59"/>
      <c r="NVH161" s="59"/>
      <c r="NVI161" s="58"/>
      <c r="NVJ161" s="59"/>
      <c r="NVK161" s="59"/>
      <c r="NVL161" s="59"/>
      <c r="NVM161" s="58"/>
      <c r="NVN161" s="59"/>
      <c r="NVO161" s="59"/>
      <c r="NVP161" s="59"/>
      <c r="NVQ161" s="58"/>
      <c r="NVR161" s="59"/>
      <c r="NVS161" s="59"/>
      <c r="NVT161" s="59"/>
      <c r="NVU161" s="58"/>
      <c r="NVV161" s="59"/>
      <c r="NVW161" s="59"/>
      <c r="NVX161" s="59"/>
      <c r="NVY161" s="58"/>
      <c r="NVZ161" s="59"/>
      <c r="NWA161" s="59"/>
      <c r="NWB161" s="59"/>
      <c r="NWC161" s="58"/>
      <c r="NWD161" s="59"/>
      <c r="NWE161" s="59"/>
      <c r="NWF161" s="59"/>
      <c r="NWG161" s="58"/>
      <c r="NWH161" s="59"/>
      <c r="NWI161" s="59"/>
      <c r="NWJ161" s="59"/>
      <c r="NWK161" s="58"/>
      <c r="NWL161" s="59"/>
      <c r="NWM161" s="59"/>
      <c r="NWN161" s="59"/>
      <c r="NWO161" s="58"/>
      <c r="NWP161" s="59"/>
      <c r="NWQ161" s="59"/>
      <c r="NWR161" s="59"/>
      <c r="NWS161" s="58"/>
      <c r="NWT161" s="59"/>
      <c r="NWU161" s="59"/>
      <c r="NWV161" s="59"/>
      <c r="NWW161" s="58"/>
      <c r="NWX161" s="59"/>
      <c r="NWY161" s="59"/>
      <c r="NWZ161" s="59"/>
      <c r="NXA161" s="58"/>
      <c r="NXB161" s="59"/>
      <c r="NXC161" s="59"/>
      <c r="NXD161" s="59"/>
      <c r="NXE161" s="58"/>
      <c r="NXF161" s="59"/>
      <c r="NXG161" s="59"/>
      <c r="NXH161" s="59"/>
      <c r="NXI161" s="58"/>
      <c r="NXJ161" s="59"/>
      <c r="NXK161" s="59"/>
      <c r="NXL161" s="59"/>
      <c r="NXM161" s="58"/>
      <c r="NXN161" s="59"/>
      <c r="NXO161" s="59"/>
      <c r="NXP161" s="59"/>
      <c r="NXQ161" s="58"/>
      <c r="NXR161" s="59"/>
      <c r="NXS161" s="59"/>
      <c r="NXT161" s="59"/>
      <c r="NXU161" s="58"/>
      <c r="NXV161" s="59"/>
      <c r="NXW161" s="59"/>
      <c r="NXX161" s="59"/>
      <c r="NXY161" s="58"/>
      <c r="NXZ161" s="59"/>
      <c r="NYA161" s="59"/>
      <c r="NYB161" s="59"/>
      <c r="NYC161" s="58"/>
      <c r="NYD161" s="59"/>
      <c r="NYE161" s="59"/>
      <c r="NYF161" s="59"/>
      <c r="NYG161" s="58"/>
      <c r="NYH161" s="59"/>
      <c r="NYI161" s="59"/>
      <c r="NYJ161" s="59"/>
      <c r="NYK161" s="58"/>
      <c r="NYL161" s="59"/>
      <c r="NYM161" s="59"/>
      <c r="NYN161" s="59"/>
      <c r="NYO161" s="58"/>
      <c r="NYP161" s="59"/>
      <c r="NYQ161" s="59"/>
      <c r="NYR161" s="59"/>
      <c r="NYS161" s="58"/>
      <c r="NYT161" s="59"/>
      <c r="NYU161" s="59"/>
      <c r="NYV161" s="59"/>
      <c r="NYW161" s="58"/>
      <c r="NYX161" s="59"/>
      <c r="NYY161" s="59"/>
      <c r="NYZ161" s="59"/>
      <c r="NZA161" s="58"/>
      <c r="NZB161" s="59"/>
      <c r="NZC161" s="59"/>
      <c r="NZD161" s="59"/>
      <c r="NZE161" s="58"/>
      <c r="NZF161" s="59"/>
      <c r="NZG161" s="59"/>
      <c r="NZH161" s="59"/>
      <c r="NZI161" s="58"/>
      <c r="NZJ161" s="59"/>
      <c r="NZK161" s="59"/>
      <c r="NZL161" s="59"/>
      <c r="NZM161" s="58"/>
      <c r="NZN161" s="59"/>
      <c r="NZO161" s="59"/>
      <c r="NZP161" s="59"/>
      <c r="NZQ161" s="58"/>
      <c r="NZR161" s="59"/>
      <c r="NZS161" s="59"/>
      <c r="NZT161" s="59"/>
      <c r="NZU161" s="58"/>
      <c r="NZV161" s="59"/>
      <c r="NZW161" s="59"/>
      <c r="NZX161" s="59"/>
      <c r="NZY161" s="58"/>
      <c r="NZZ161" s="59"/>
      <c r="OAA161" s="59"/>
      <c r="OAB161" s="59"/>
      <c r="OAC161" s="58"/>
      <c r="OAD161" s="59"/>
      <c r="OAE161" s="59"/>
      <c r="OAF161" s="59"/>
      <c r="OAG161" s="58"/>
      <c r="OAH161" s="59"/>
      <c r="OAI161" s="59"/>
      <c r="OAJ161" s="59"/>
      <c r="OAK161" s="58"/>
      <c r="OAL161" s="59"/>
      <c r="OAM161" s="59"/>
      <c r="OAN161" s="59"/>
      <c r="OAO161" s="58"/>
      <c r="OAP161" s="59"/>
      <c r="OAQ161" s="59"/>
      <c r="OAR161" s="59"/>
      <c r="OAS161" s="58"/>
      <c r="OAT161" s="59"/>
      <c r="OAU161" s="59"/>
      <c r="OAV161" s="59"/>
      <c r="OAW161" s="58"/>
      <c r="OAX161" s="59"/>
      <c r="OAY161" s="59"/>
      <c r="OAZ161" s="59"/>
      <c r="OBA161" s="58"/>
      <c r="OBB161" s="59"/>
      <c r="OBC161" s="59"/>
      <c r="OBD161" s="59"/>
      <c r="OBE161" s="58"/>
      <c r="OBF161" s="59"/>
      <c r="OBG161" s="59"/>
      <c r="OBH161" s="59"/>
      <c r="OBI161" s="58"/>
      <c r="OBJ161" s="59"/>
      <c r="OBK161" s="59"/>
      <c r="OBL161" s="59"/>
      <c r="OBM161" s="58"/>
      <c r="OBN161" s="59"/>
      <c r="OBO161" s="59"/>
      <c r="OBP161" s="59"/>
      <c r="OBQ161" s="58"/>
      <c r="OBR161" s="59"/>
      <c r="OBS161" s="59"/>
      <c r="OBT161" s="59"/>
      <c r="OBU161" s="58"/>
      <c r="OBV161" s="59"/>
      <c r="OBW161" s="59"/>
      <c r="OBX161" s="59"/>
      <c r="OBY161" s="58"/>
      <c r="OBZ161" s="59"/>
      <c r="OCA161" s="59"/>
      <c r="OCB161" s="59"/>
      <c r="OCC161" s="58"/>
      <c r="OCD161" s="59"/>
      <c r="OCE161" s="59"/>
      <c r="OCF161" s="59"/>
      <c r="OCG161" s="58"/>
      <c r="OCH161" s="59"/>
      <c r="OCI161" s="59"/>
      <c r="OCJ161" s="59"/>
      <c r="OCK161" s="58"/>
      <c r="OCL161" s="59"/>
      <c r="OCM161" s="59"/>
      <c r="OCN161" s="59"/>
      <c r="OCO161" s="58"/>
      <c r="OCP161" s="59"/>
      <c r="OCQ161" s="59"/>
      <c r="OCR161" s="59"/>
      <c r="OCS161" s="58"/>
      <c r="OCT161" s="59"/>
      <c r="OCU161" s="59"/>
      <c r="OCV161" s="59"/>
      <c r="OCW161" s="58"/>
      <c r="OCX161" s="59"/>
      <c r="OCY161" s="59"/>
      <c r="OCZ161" s="59"/>
      <c r="ODA161" s="58"/>
      <c r="ODB161" s="59"/>
      <c r="ODC161" s="59"/>
      <c r="ODD161" s="59"/>
      <c r="ODE161" s="58"/>
      <c r="ODF161" s="59"/>
      <c r="ODG161" s="59"/>
      <c r="ODH161" s="59"/>
      <c r="ODI161" s="58"/>
      <c r="ODJ161" s="59"/>
      <c r="ODK161" s="59"/>
      <c r="ODL161" s="59"/>
      <c r="ODM161" s="58"/>
      <c r="ODN161" s="59"/>
      <c r="ODO161" s="59"/>
      <c r="ODP161" s="59"/>
      <c r="ODQ161" s="58"/>
      <c r="ODR161" s="59"/>
      <c r="ODS161" s="59"/>
      <c r="ODT161" s="59"/>
      <c r="ODU161" s="58"/>
      <c r="ODV161" s="59"/>
      <c r="ODW161" s="59"/>
      <c r="ODX161" s="59"/>
      <c r="ODY161" s="58"/>
      <c r="ODZ161" s="59"/>
      <c r="OEA161" s="59"/>
      <c r="OEB161" s="59"/>
      <c r="OEC161" s="58"/>
      <c r="OED161" s="59"/>
      <c r="OEE161" s="59"/>
      <c r="OEF161" s="59"/>
      <c r="OEG161" s="58"/>
      <c r="OEH161" s="59"/>
      <c r="OEI161" s="59"/>
      <c r="OEJ161" s="59"/>
      <c r="OEK161" s="58"/>
      <c r="OEL161" s="59"/>
      <c r="OEM161" s="59"/>
      <c r="OEN161" s="59"/>
      <c r="OEO161" s="58"/>
      <c r="OEP161" s="59"/>
      <c r="OEQ161" s="59"/>
      <c r="OER161" s="59"/>
      <c r="OES161" s="58"/>
      <c r="OET161" s="59"/>
      <c r="OEU161" s="59"/>
      <c r="OEV161" s="59"/>
      <c r="OEW161" s="58"/>
      <c r="OEX161" s="59"/>
      <c r="OEY161" s="59"/>
      <c r="OEZ161" s="59"/>
      <c r="OFA161" s="58"/>
      <c r="OFB161" s="59"/>
      <c r="OFC161" s="59"/>
      <c r="OFD161" s="59"/>
      <c r="OFE161" s="58"/>
      <c r="OFF161" s="59"/>
      <c r="OFG161" s="59"/>
      <c r="OFH161" s="59"/>
      <c r="OFI161" s="58"/>
      <c r="OFJ161" s="59"/>
      <c r="OFK161" s="59"/>
      <c r="OFL161" s="59"/>
      <c r="OFM161" s="58"/>
      <c r="OFN161" s="59"/>
      <c r="OFO161" s="59"/>
      <c r="OFP161" s="59"/>
      <c r="OFQ161" s="58"/>
      <c r="OFR161" s="59"/>
      <c r="OFS161" s="59"/>
      <c r="OFT161" s="59"/>
      <c r="OFU161" s="58"/>
      <c r="OFV161" s="59"/>
      <c r="OFW161" s="59"/>
      <c r="OFX161" s="59"/>
      <c r="OFY161" s="58"/>
      <c r="OFZ161" s="59"/>
      <c r="OGA161" s="59"/>
      <c r="OGB161" s="59"/>
      <c r="OGC161" s="58"/>
      <c r="OGD161" s="59"/>
      <c r="OGE161" s="59"/>
      <c r="OGF161" s="59"/>
      <c r="OGG161" s="58"/>
      <c r="OGH161" s="59"/>
      <c r="OGI161" s="59"/>
      <c r="OGJ161" s="59"/>
      <c r="OGK161" s="58"/>
      <c r="OGL161" s="59"/>
      <c r="OGM161" s="59"/>
      <c r="OGN161" s="59"/>
      <c r="OGO161" s="58"/>
      <c r="OGP161" s="59"/>
      <c r="OGQ161" s="59"/>
      <c r="OGR161" s="59"/>
      <c r="OGS161" s="58"/>
      <c r="OGT161" s="59"/>
      <c r="OGU161" s="59"/>
      <c r="OGV161" s="59"/>
      <c r="OGW161" s="58"/>
      <c r="OGX161" s="59"/>
      <c r="OGY161" s="59"/>
      <c r="OGZ161" s="59"/>
      <c r="OHA161" s="58"/>
      <c r="OHB161" s="59"/>
      <c r="OHC161" s="59"/>
      <c r="OHD161" s="59"/>
      <c r="OHE161" s="58"/>
      <c r="OHF161" s="59"/>
      <c r="OHG161" s="59"/>
      <c r="OHH161" s="59"/>
      <c r="OHI161" s="58"/>
      <c r="OHJ161" s="59"/>
      <c r="OHK161" s="59"/>
      <c r="OHL161" s="59"/>
      <c r="OHM161" s="58"/>
      <c r="OHN161" s="59"/>
      <c r="OHO161" s="59"/>
      <c r="OHP161" s="59"/>
      <c r="OHQ161" s="58"/>
      <c r="OHR161" s="59"/>
      <c r="OHS161" s="59"/>
      <c r="OHT161" s="59"/>
      <c r="OHU161" s="58"/>
      <c r="OHV161" s="59"/>
      <c r="OHW161" s="59"/>
      <c r="OHX161" s="59"/>
      <c r="OHY161" s="58"/>
      <c r="OHZ161" s="59"/>
      <c r="OIA161" s="59"/>
      <c r="OIB161" s="59"/>
      <c r="OIC161" s="58"/>
      <c r="OID161" s="59"/>
      <c r="OIE161" s="59"/>
      <c r="OIF161" s="59"/>
      <c r="OIG161" s="58"/>
      <c r="OIH161" s="59"/>
      <c r="OII161" s="59"/>
      <c r="OIJ161" s="59"/>
      <c r="OIK161" s="58"/>
      <c r="OIL161" s="59"/>
      <c r="OIM161" s="59"/>
      <c r="OIN161" s="59"/>
      <c r="OIO161" s="58"/>
      <c r="OIP161" s="59"/>
      <c r="OIQ161" s="59"/>
      <c r="OIR161" s="59"/>
      <c r="OIS161" s="58"/>
      <c r="OIT161" s="59"/>
      <c r="OIU161" s="59"/>
      <c r="OIV161" s="59"/>
      <c r="OIW161" s="58"/>
      <c r="OIX161" s="59"/>
      <c r="OIY161" s="59"/>
      <c r="OIZ161" s="59"/>
      <c r="OJA161" s="58"/>
      <c r="OJB161" s="59"/>
      <c r="OJC161" s="59"/>
      <c r="OJD161" s="59"/>
      <c r="OJE161" s="58"/>
      <c r="OJF161" s="59"/>
      <c r="OJG161" s="59"/>
      <c r="OJH161" s="59"/>
      <c r="OJI161" s="58"/>
      <c r="OJJ161" s="59"/>
      <c r="OJK161" s="59"/>
      <c r="OJL161" s="59"/>
      <c r="OJM161" s="58"/>
      <c r="OJN161" s="59"/>
      <c r="OJO161" s="59"/>
      <c r="OJP161" s="59"/>
      <c r="OJQ161" s="58"/>
      <c r="OJR161" s="59"/>
      <c r="OJS161" s="59"/>
      <c r="OJT161" s="59"/>
      <c r="OJU161" s="58"/>
      <c r="OJV161" s="59"/>
      <c r="OJW161" s="59"/>
      <c r="OJX161" s="59"/>
      <c r="OJY161" s="58"/>
      <c r="OJZ161" s="59"/>
      <c r="OKA161" s="59"/>
      <c r="OKB161" s="59"/>
      <c r="OKC161" s="58"/>
      <c r="OKD161" s="59"/>
      <c r="OKE161" s="59"/>
      <c r="OKF161" s="59"/>
      <c r="OKG161" s="58"/>
      <c r="OKH161" s="59"/>
      <c r="OKI161" s="59"/>
      <c r="OKJ161" s="59"/>
      <c r="OKK161" s="58"/>
      <c r="OKL161" s="59"/>
      <c r="OKM161" s="59"/>
      <c r="OKN161" s="59"/>
      <c r="OKO161" s="58"/>
      <c r="OKP161" s="59"/>
      <c r="OKQ161" s="59"/>
      <c r="OKR161" s="59"/>
      <c r="OKS161" s="58"/>
      <c r="OKT161" s="59"/>
      <c r="OKU161" s="59"/>
      <c r="OKV161" s="59"/>
      <c r="OKW161" s="58"/>
      <c r="OKX161" s="59"/>
      <c r="OKY161" s="59"/>
      <c r="OKZ161" s="59"/>
      <c r="OLA161" s="58"/>
      <c r="OLB161" s="59"/>
      <c r="OLC161" s="59"/>
      <c r="OLD161" s="59"/>
      <c r="OLE161" s="58"/>
      <c r="OLF161" s="59"/>
      <c r="OLG161" s="59"/>
      <c r="OLH161" s="59"/>
      <c r="OLI161" s="58"/>
      <c r="OLJ161" s="59"/>
      <c r="OLK161" s="59"/>
      <c r="OLL161" s="59"/>
      <c r="OLM161" s="58"/>
      <c r="OLN161" s="59"/>
      <c r="OLO161" s="59"/>
      <c r="OLP161" s="59"/>
      <c r="OLQ161" s="58"/>
      <c r="OLR161" s="59"/>
      <c r="OLS161" s="59"/>
      <c r="OLT161" s="59"/>
      <c r="OLU161" s="58"/>
      <c r="OLV161" s="59"/>
      <c r="OLW161" s="59"/>
      <c r="OLX161" s="59"/>
      <c r="OLY161" s="58"/>
      <c r="OLZ161" s="59"/>
      <c r="OMA161" s="59"/>
      <c r="OMB161" s="59"/>
      <c r="OMC161" s="58"/>
      <c r="OMD161" s="59"/>
      <c r="OME161" s="59"/>
      <c r="OMF161" s="59"/>
      <c r="OMG161" s="58"/>
      <c r="OMH161" s="59"/>
      <c r="OMI161" s="59"/>
      <c r="OMJ161" s="59"/>
      <c r="OMK161" s="58"/>
      <c r="OML161" s="59"/>
      <c r="OMM161" s="59"/>
      <c r="OMN161" s="59"/>
      <c r="OMO161" s="58"/>
      <c r="OMP161" s="59"/>
      <c r="OMQ161" s="59"/>
      <c r="OMR161" s="59"/>
      <c r="OMS161" s="58"/>
      <c r="OMT161" s="59"/>
      <c r="OMU161" s="59"/>
      <c r="OMV161" s="59"/>
      <c r="OMW161" s="58"/>
      <c r="OMX161" s="59"/>
      <c r="OMY161" s="59"/>
      <c r="OMZ161" s="59"/>
      <c r="ONA161" s="58"/>
      <c r="ONB161" s="59"/>
      <c r="ONC161" s="59"/>
      <c r="OND161" s="59"/>
      <c r="ONE161" s="58"/>
      <c r="ONF161" s="59"/>
      <c r="ONG161" s="59"/>
      <c r="ONH161" s="59"/>
      <c r="ONI161" s="58"/>
      <c r="ONJ161" s="59"/>
      <c r="ONK161" s="59"/>
      <c r="ONL161" s="59"/>
      <c r="ONM161" s="58"/>
      <c r="ONN161" s="59"/>
      <c r="ONO161" s="59"/>
      <c r="ONP161" s="59"/>
      <c r="ONQ161" s="58"/>
      <c r="ONR161" s="59"/>
      <c r="ONS161" s="59"/>
      <c r="ONT161" s="59"/>
      <c r="ONU161" s="58"/>
      <c r="ONV161" s="59"/>
      <c r="ONW161" s="59"/>
      <c r="ONX161" s="59"/>
      <c r="ONY161" s="58"/>
      <c r="ONZ161" s="59"/>
      <c r="OOA161" s="59"/>
      <c r="OOB161" s="59"/>
      <c r="OOC161" s="58"/>
      <c r="OOD161" s="59"/>
      <c r="OOE161" s="59"/>
      <c r="OOF161" s="59"/>
      <c r="OOG161" s="58"/>
      <c r="OOH161" s="59"/>
      <c r="OOI161" s="59"/>
      <c r="OOJ161" s="59"/>
      <c r="OOK161" s="58"/>
      <c r="OOL161" s="59"/>
      <c r="OOM161" s="59"/>
      <c r="OON161" s="59"/>
      <c r="OOO161" s="58"/>
      <c r="OOP161" s="59"/>
      <c r="OOQ161" s="59"/>
      <c r="OOR161" s="59"/>
      <c r="OOS161" s="58"/>
      <c r="OOT161" s="59"/>
      <c r="OOU161" s="59"/>
      <c r="OOV161" s="59"/>
      <c r="OOW161" s="58"/>
      <c r="OOX161" s="59"/>
      <c r="OOY161" s="59"/>
      <c r="OOZ161" s="59"/>
      <c r="OPA161" s="58"/>
      <c r="OPB161" s="59"/>
      <c r="OPC161" s="59"/>
      <c r="OPD161" s="59"/>
      <c r="OPE161" s="58"/>
      <c r="OPF161" s="59"/>
      <c r="OPG161" s="59"/>
      <c r="OPH161" s="59"/>
      <c r="OPI161" s="58"/>
      <c r="OPJ161" s="59"/>
      <c r="OPK161" s="59"/>
      <c r="OPL161" s="59"/>
      <c r="OPM161" s="58"/>
      <c r="OPN161" s="59"/>
      <c r="OPO161" s="59"/>
      <c r="OPP161" s="59"/>
      <c r="OPQ161" s="58"/>
      <c r="OPR161" s="59"/>
      <c r="OPS161" s="59"/>
      <c r="OPT161" s="59"/>
      <c r="OPU161" s="58"/>
      <c r="OPV161" s="59"/>
      <c r="OPW161" s="59"/>
      <c r="OPX161" s="59"/>
      <c r="OPY161" s="58"/>
      <c r="OPZ161" s="59"/>
      <c r="OQA161" s="59"/>
      <c r="OQB161" s="59"/>
      <c r="OQC161" s="58"/>
      <c r="OQD161" s="59"/>
      <c r="OQE161" s="59"/>
      <c r="OQF161" s="59"/>
      <c r="OQG161" s="58"/>
      <c r="OQH161" s="59"/>
      <c r="OQI161" s="59"/>
      <c r="OQJ161" s="59"/>
      <c r="OQK161" s="58"/>
      <c r="OQL161" s="59"/>
      <c r="OQM161" s="59"/>
      <c r="OQN161" s="59"/>
      <c r="OQO161" s="58"/>
      <c r="OQP161" s="59"/>
      <c r="OQQ161" s="59"/>
      <c r="OQR161" s="59"/>
      <c r="OQS161" s="58"/>
      <c r="OQT161" s="59"/>
      <c r="OQU161" s="59"/>
      <c r="OQV161" s="59"/>
      <c r="OQW161" s="58"/>
      <c r="OQX161" s="59"/>
      <c r="OQY161" s="59"/>
      <c r="OQZ161" s="59"/>
      <c r="ORA161" s="58"/>
      <c r="ORB161" s="59"/>
      <c r="ORC161" s="59"/>
      <c r="ORD161" s="59"/>
      <c r="ORE161" s="58"/>
      <c r="ORF161" s="59"/>
      <c r="ORG161" s="59"/>
      <c r="ORH161" s="59"/>
      <c r="ORI161" s="58"/>
      <c r="ORJ161" s="59"/>
      <c r="ORK161" s="59"/>
      <c r="ORL161" s="59"/>
      <c r="ORM161" s="58"/>
      <c r="ORN161" s="59"/>
      <c r="ORO161" s="59"/>
      <c r="ORP161" s="59"/>
      <c r="ORQ161" s="58"/>
      <c r="ORR161" s="59"/>
      <c r="ORS161" s="59"/>
      <c r="ORT161" s="59"/>
      <c r="ORU161" s="58"/>
      <c r="ORV161" s="59"/>
      <c r="ORW161" s="59"/>
      <c r="ORX161" s="59"/>
      <c r="ORY161" s="58"/>
      <c r="ORZ161" s="59"/>
      <c r="OSA161" s="59"/>
      <c r="OSB161" s="59"/>
      <c r="OSC161" s="58"/>
      <c r="OSD161" s="59"/>
      <c r="OSE161" s="59"/>
      <c r="OSF161" s="59"/>
      <c r="OSG161" s="58"/>
      <c r="OSH161" s="59"/>
      <c r="OSI161" s="59"/>
      <c r="OSJ161" s="59"/>
      <c r="OSK161" s="58"/>
      <c r="OSL161" s="59"/>
      <c r="OSM161" s="59"/>
      <c r="OSN161" s="59"/>
      <c r="OSO161" s="58"/>
      <c r="OSP161" s="59"/>
      <c r="OSQ161" s="59"/>
      <c r="OSR161" s="59"/>
      <c r="OSS161" s="58"/>
      <c r="OST161" s="59"/>
      <c r="OSU161" s="59"/>
      <c r="OSV161" s="59"/>
      <c r="OSW161" s="58"/>
      <c r="OSX161" s="59"/>
      <c r="OSY161" s="59"/>
      <c r="OSZ161" s="59"/>
      <c r="OTA161" s="58"/>
      <c r="OTB161" s="59"/>
      <c r="OTC161" s="59"/>
      <c r="OTD161" s="59"/>
      <c r="OTE161" s="58"/>
      <c r="OTF161" s="59"/>
      <c r="OTG161" s="59"/>
      <c r="OTH161" s="59"/>
      <c r="OTI161" s="58"/>
      <c r="OTJ161" s="59"/>
      <c r="OTK161" s="59"/>
      <c r="OTL161" s="59"/>
      <c r="OTM161" s="58"/>
      <c r="OTN161" s="59"/>
      <c r="OTO161" s="59"/>
      <c r="OTP161" s="59"/>
      <c r="OTQ161" s="58"/>
      <c r="OTR161" s="59"/>
      <c r="OTS161" s="59"/>
      <c r="OTT161" s="59"/>
      <c r="OTU161" s="58"/>
      <c r="OTV161" s="59"/>
      <c r="OTW161" s="59"/>
      <c r="OTX161" s="59"/>
      <c r="OTY161" s="58"/>
      <c r="OTZ161" s="59"/>
      <c r="OUA161" s="59"/>
      <c r="OUB161" s="59"/>
      <c r="OUC161" s="58"/>
      <c r="OUD161" s="59"/>
      <c r="OUE161" s="59"/>
      <c r="OUF161" s="59"/>
      <c r="OUG161" s="58"/>
      <c r="OUH161" s="59"/>
      <c r="OUI161" s="59"/>
      <c r="OUJ161" s="59"/>
      <c r="OUK161" s="58"/>
      <c r="OUL161" s="59"/>
      <c r="OUM161" s="59"/>
      <c r="OUN161" s="59"/>
      <c r="OUO161" s="58"/>
      <c r="OUP161" s="59"/>
      <c r="OUQ161" s="59"/>
      <c r="OUR161" s="59"/>
      <c r="OUS161" s="58"/>
      <c r="OUT161" s="59"/>
      <c r="OUU161" s="59"/>
      <c r="OUV161" s="59"/>
      <c r="OUW161" s="58"/>
      <c r="OUX161" s="59"/>
      <c r="OUY161" s="59"/>
      <c r="OUZ161" s="59"/>
      <c r="OVA161" s="58"/>
      <c r="OVB161" s="59"/>
      <c r="OVC161" s="59"/>
      <c r="OVD161" s="59"/>
      <c r="OVE161" s="58"/>
      <c r="OVF161" s="59"/>
      <c r="OVG161" s="59"/>
      <c r="OVH161" s="59"/>
      <c r="OVI161" s="58"/>
      <c r="OVJ161" s="59"/>
      <c r="OVK161" s="59"/>
      <c r="OVL161" s="59"/>
      <c r="OVM161" s="58"/>
      <c r="OVN161" s="59"/>
      <c r="OVO161" s="59"/>
      <c r="OVP161" s="59"/>
      <c r="OVQ161" s="58"/>
      <c r="OVR161" s="59"/>
      <c r="OVS161" s="59"/>
      <c r="OVT161" s="59"/>
      <c r="OVU161" s="58"/>
      <c r="OVV161" s="59"/>
      <c r="OVW161" s="59"/>
      <c r="OVX161" s="59"/>
      <c r="OVY161" s="58"/>
      <c r="OVZ161" s="59"/>
      <c r="OWA161" s="59"/>
      <c r="OWB161" s="59"/>
      <c r="OWC161" s="58"/>
      <c r="OWD161" s="59"/>
      <c r="OWE161" s="59"/>
      <c r="OWF161" s="59"/>
      <c r="OWG161" s="58"/>
      <c r="OWH161" s="59"/>
      <c r="OWI161" s="59"/>
      <c r="OWJ161" s="59"/>
      <c r="OWK161" s="58"/>
      <c r="OWL161" s="59"/>
      <c r="OWM161" s="59"/>
      <c r="OWN161" s="59"/>
      <c r="OWO161" s="58"/>
      <c r="OWP161" s="59"/>
      <c r="OWQ161" s="59"/>
      <c r="OWR161" s="59"/>
      <c r="OWS161" s="58"/>
      <c r="OWT161" s="59"/>
      <c r="OWU161" s="59"/>
      <c r="OWV161" s="59"/>
      <c r="OWW161" s="58"/>
      <c r="OWX161" s="59"/>
      <c r="OWY161" s="59"/>
      <c r="OWZ161" s="59"/>
      <c r="OXA161" s="58"/>
      <c r="OXB161" s="59"/>
      <c r="OXC161" s="59"/>
      <c r="OXD161" s="59"/>
      <c r="OXE161" s="58"/>
      <c r="OXF161" s="59"/>
      <c r="OXG161" s="59"/>
      <c r="OXH161" s="59"/>
      <c r="OXI161" s="58"/>
      <c r="OXJ161" s="59"/>
      <c r="OXK161" s="59"/>
      <c r="OXL161" s="59"/>
      <c r="OXM161" s="58"/>
      <c r="OXN161" s="59"/>
      <c r="OXO161" s="59"/>
      <c r="OXP161" s="59"/>
      <c r="OXQ161" s="58"/>
      <c r="OXR161" s="59"/>
      <c r="OXS161" s="59"/>
      <c r="OXT161" s="59"/>
      <c r="OXU161" s="58"/>
      <c r="OXV161" s="59"/>
      <c r="OXW161" s="59"/>
      <c r="OXX161" s="59"/>
      <c r="OXY161" s="58"/>
      <c r="OXZ161" s="59"/>
      <c r="OYA161" s="59"/>
      <c r="OYB161" s="59"/>
      <c r="OYC161" s="58"/>
      <c r="OYD161" s="59"/>
      <c r="OYE161" s="59"/>
      <c r="OYF161" s="59"/>
      <c r="OYG161" s="58"/>
      <c r="OYH161" s="59"/>
      <c r="OYI161" s="59"/>
      <c r="OYJ161" s="59"/>
      <c r="OYK161" s="58"/>
      <c r="OYL161" s="59"/>
      <c r="OYM161" s="59"/>
      <c r="OYN161" s="59"/>
      <c r="OYO161" s="58"/>
      <c r="OYP161" s="59"/>
      <c r="OYQ161" s="59"/>
      <c r="OYR161" s="59"/>
      <c r="OYS161" s="58"/>
      <c r="OYT161" s="59"/>
      <c r="OYU161" s="59"/>
      <c r="OYV161" s="59"/>
      <c r="OYW161" s="58"/>
      <c r="OYX161" s="59"/>
      <c r="OYY161" s="59"/>
      <c r="OYZ161" s="59"/>
      <c r="OZA161" s="58"/>
      <c r="OZB161" s="59"/>
      <c r="OZC161" s="59"/>
      <c r="OZD161" s="59"/>
      <c r="OZE161" s="58"/>
      <c r="OZF161" s="59"/>
      <c r="OZG161" s="59"/>
      <c r="OZH161" s="59"/>
      <c r="OZI161" s="58"/>
      <c r="OZJ161" s="59"/>
      <c r="OZK161" s="59"/>
      <c r="OZL161" s="59"/>
      <c r="OZM161" s="58"/>
      <c r="OZN161" s="59"/>
      <c r="OZO161" s="59"/>
      <c r="OZP161" s="59"/>
      <c r="OZQ161" s="58"/>
      <c r="OZR161" s="59"/>
      <c r="OZS161" s="59"/>
      <c r="OZT161" s="59"/>
      <c r="OZU161" s="58"/>
      <c r="OZV161" s="59"/>
      <c r="OZW161" s="59"/>
      <c r="OZX161" s="59"/>
      <c r="OZY161" s="58"/>
      <c r="OZZ161" s="59"/>
      <c r="PAA161" s="59"/>
      <c r="PAB161" s="59"/>
      <c r="PAC161" s="58"/>
      <c r="PAD161" s="59"/>
      <c r="PAE161" s="59"/>
      <c r="PAF161" s="59"/>
      <c r="PAG161" s="58"/>
      <c r="PAH161" s="59"/>
      <c r="PAI161" s="59"/>
      <c r="PAJ161" s="59"/>
      <c r="PAK161" s="58"/>
      <c r="PAL161" s="59"/>
      <c r="PAM161" s="59"/>
      <c r="PAN161" s="59"/>
      <c r="PAO161" s="58"/>
      <c r="PAP161" s="59"/>
      <c r="PAQ161" s="59"/>
      <c r="PAR161" s="59"/>
      <c r="PAS161" s="58"/>
      <c r="PAT161" s="59"/>
      <c r="PAU161" s="59"/>
      <c r="PAV161" s="59"/>
      <c r="PAW161" s="58"/>
      <c r="PAX161" s="59"/>
      <c r="PAY161" s="59"/>
      <c r="PAZ161" s="59"/>
      <c r="PBA161" s="58"/>
      <c r="PBB161" s="59"/>
      <c r="PBC161" s="59"/>
      <c r="PBD161" s="59"/>
      <c r="PBE161" s="58"/>
      <c r="PBF161" s="59"/>
      <c r="PBG161" s="59"/>
      <c r="PBH161" s="59"/>
      <c r="PBI161" s="58"/>
      <c r="PBJ161" s="59"/>
      <c r="PBK161" s="59"/>
      <c r="PBL161" s="59"/>
      <c r="PBM161" s="58"/>
      <c r="PBN161" s="59"/>
      <c r="PBO161" s="59"/>
      <c r="PBP161" s="59"/>
      <c r="PBQ161" s="58"/>
      <c r="PBR161" s="59"/>
      <c r="PBS161" s="59"/>
      <c r="PBT161" s="59"/>
      <c r="PBU161" s="58"/>
      <c r="PBV161" s="59"/>
      <c r="PBW161" s="59"/>
      <c r="PBX161" s="59"/>
      <c r="PBY161" s="58"/>
      <c r="PBZ161" s="59"/>
      <c r="PCA161" s="59"/>
      <c r="PCB161" s="59"/>
      <c r="PCC161" s="58"/>
      <c r="PCD161" s="59"/>
      <c r="PCE161" s="59"/>
      <c r="PCF161" s="59"/>
      <c r="PCG161" s="58"/>
      <c r="PCH161" s="59"/>
      <c r="PCI161" s="59"/>
      <c r="PCJ161" s="59"/>
      <c r="PCK161" s="58"/>
      <c r="PCL161" s="59"/>
      <c r="PCM161" s="59"/>
      <c r="PCN161" s="59"/>
      <c r="PCO161" s="58"/>
      <c r="PCP161" s="59"/>
      <c r="PCQ161" s="59"/>
      <c r="PCR161" s="59"/>
      <c r="PCS161" s="58"/>
      <c r="PCT161" s="59"/>
      <c r="PCU161" s="59"/>
      <c r="PCV161" s="59"/>
      <c r="PCW161" s="58"/>
      <c r="PCX161" s="59"/>
      <c r="PCY161" s="59"/>
      <c r="PCZ161" s="59"/>
      <c r="PDA161" s="58"/>
      <c r="PDB161" s="59"/>
      <c r="PDC161" s="59"/>
      <c r="PDD161" s="59"/>
      <c r="PDE161" s="58"/>
      <c r="PDF161" s="59"/>
      <c r="PDG161" s="59"/>
      <c r="PDH161" s="59"/>
      <c r="PDI161" s="58"/>
      <c r="PDJ161" s="59"/>
      <c r="PDK161" s="59"/>
      <c r="PDL161" s="59"/>
      <c r="PDM161" s="58"/>
      <c r="PDN161" s="59"/>
      <c r="PDO161" s="59"/>
      <c r="PDP161" s="59"/>
      <c r="PDQ161" s="58"/>
      <c r="PDR161" s="59"/>
      <c r="PDS161" s="59"/>
      <c r="PDT161" s="59"/>
      <c r="PDU161" s="58"/>
      <c r="PDV161" s="59"/>
      <c r="PDW161" s="59"/>
      <c r="PDX161" s="59"/>
      <c r="PDY161" s="58"/>
      <c r="PDZ161" s="59"/>
      <c r="PEA161" s="59"/>
      <c r="PEB161" s="59"/>
      <c r="PEC161" s="58"/>
      <c r="PED161" s="59"/>
      <c r="PEE161" s="59"/>
      <c r="PEF161" s="59"/>
      <c r="PEG161" s="58"/>
      <c r="PEH161" s="59"/>
      <c r="PEI161" s="59"/>
      <c r="PEJ161" s="59"/>
      <c r="PEK161" s="58"/>
      <c r="PEL161" s="59"/>
      <c r="PEM161" s="59"/>
      <c r="PEN161" s="59"/>
      <c r="PEO161" s="58"/>
      <c r="PEP161" s="59"/>
      <c r="PEQ161" s="59"/>
      <c r="PER161" s="59"/>
      <c r="PES161" s="58"/>
      <c r="PET161" s="59"/>
      <c r="PEU161" s="59"/>
      <c r="PEV161" s="59"/>
      <c r="PEW161" s="58"/>
      <c r="PEX161" s="59"/>
      <c r="PEY161" s="59"/>
      <c r="PEZ161" s="59"/>
      <c r="PFA161" s="58"/>
      <c r="PFB161" s="59"/>
      <c r="PFC161" s="59"/>
      <c r="PFD161" s="59"/>
      <c r="PFE161" s="58"/>
      <c r="PFF161" s="59"/>
      <c r="PFG161" s="59"/>
      <c r="PFH161" s="59"/>
      <c r="PFI161" s="58"/>
      <c r="PFJ161" s="59"/>
      <c r="PFK161" s="59"/>
      <c r="PFL161" s="59"/>
      <c r="PFM161" s="58"/>
      <c r="PFN161" s="59"/>
      <c r="PFO161" s="59"/>
      <c r="PFP161" s="59"/>
      <c r="PFQ161" s="58"/>
      <c r="PFR161" s="59"/>
      <c r="PFS161" s="59"/>
      <c r="PFT161" s="59"/>
      <c r="PFU161" s="58"/>
      <c r="PFV161" s="59"/>
      <c r="PFW161" s="59"/>
      <c r="PFX161" s="59"/>
      <c r="PFY161" s="58"/>
      <c r="PFZ161" s="59"/>
      <c r="PGA161" s="59"/>
      <c r="PGB161" s="59"/>
      <c r="PGC161" s="58"/>
      <c r="PGD161" s="59"/>
      <c r="PGE161" s="59"/>
      <c r="PGF161" s="59"/>
      <c r="PGG161" s="58"/>
      <c r="PGH161" s="59"/>
      <c r="PGI161" s="59"/>
      <c r="PGJ161" s="59"/>
      <c r="PGK161" s="58"/>
      <c r="PGL161" s="59"/>
      <c r="PGM161" s="59"/>
      <c r="PGN161" s="59"/>
      <c r="PGO161" s="58"/>
      <c r="PGP161" s="59"/>
      <c r="PGQ161" s="59"/>
      <c r="PGR161" s="59"/>
      <c r="PGS161" s="58"/>
      <c r="PGT161" s="59"/>
      <c r="PGU161" s="59"/>
      <c r="PGV161" s="59"/>
      <c r="PGW161" s="58"/>
      <c r="PGX161" s="59"/>
      <c r="PGY161" s="59"/>
      <c r="PGZ161" s="59"/>
      <c r="PHA161" s="58"/>
      <c r="PHB161" s="59"/>
      <c r="PHC161" s="59"/>
      <c r="PHD161" s="59"/>
      <c r="PHE161" s="58"/>
      <c r="PHF161" s="59"/>
      <c r="PHG161" s="59"/>
      <c r="PHH161" s="59"/>
      <c r="PHI161" s="58"/>
      <c r="PHJ161" s="59"/>
      <c r="PHK161" s="59"/>
      <c r="PHL161" s="59"/>
      <c r="PHM161" s="58"/>
      <c r="PHN161" s="59"/>
      <c r="PHO161" s="59"/>
      <c r="PHP161" s="59"/>
      <c r="PHQ161" s="58"/>
      <c r="PHR161" s="59"/>
      <c r="PHS161" s="59"/>
      <c r="PHT161" s="59"/>
      <c r="PHU161" s="58"/>
      <c r="PHV161" s="59"/>
      <c r="PHW161" s="59"/>
      <c r="PHX161" s="59"/>
      <c r="PHY161" s="58"/>
      <c r="PHZ161" s="59"/>
      <c r="PIA161" s="59"/>
      <c r="PIB161" s="59"/>
      <c r="PIC161" s="58"/>
      <c r="PID161" s="59"/>
      <c r="PIE161" s="59"/>
      <c r="PIF161" s="59"/>
      <c r="PIG161" s="58"/>
      <c r="PIH161" s="59"/>
      <c r="PII161" s="59"/>
      <c r="PIJ161" s="59"/>
      <c r="PIK161" s="58"/>
      <c r="PIL161" s="59"/>
      <c r="PIM161" s="59"/>
      <c r="PIN161" s="59"/>
      <c r="PIO161" s="58"/>
      <c r="PIP161" s="59"/>
      <c r="PIQ161" s="59"/>
      <c r="PIR161" s="59"/>
      <c r="PIS161" s="58"/>
      <c r="PIT161" s="59"/>
      <c r="PIU161" s="59"/>
      <c r="PIV161" s="59"/>
      <c r="PIW161" s="58"/>
      <c r="PIX161" s="59"/>
      <c r="PIY161" s="59"/>
      <c r="PIZ161" s="59"/>
      <c r="PJA161" s="58"/>
      <c r="PJB161" s="59"/>
      <c r="PJC161" s="59"/>
      <c r="PJD161" s="59"/>
      <c r="PJE161" s="58"/>
      <c r="PJF161" s="59"/>
      <c r="PJG161" s="59"/>
      <c r="PJH161" s="59"/>
      <c r="PJI161" s="58"/>
      <c r="PJJ161" s="59"/>
      <c r="PJK161" s="59"/>
      <c r="PJL161" s="59"/>
      <c r="PJM161" s="58"/>
      <c r="PJN161" s="59"/>
      <c r="PJO161" s="59"/>
      <c r="PJP161" s="59"/>
      <c r="PJQ161" s="58"/>
      <c r="PJR161" s="59"/>
      <c r="PJS161" s="59"/>
      <c r="PJT161" s="59"/>
      <c r="PJU161" s="58"/>
      <c r="PJV161" s="59"/>
      <c r="PJW161" s="59"/>
      <c r="PJX161" s="59"/>
      <c r="PJY161" s="58"/>
      <c r="PJZ161" s="59"/>
      <c r="PKA161" s="59"/>
      <c r="PKB161" s="59"/>
      <c r="PKC161" s="58"/>
      <c r="PKD161" s="59"/>
      <c r="PKE161" s="59"/>
      <c r="PKF161" s="59"/>
      <c r="PKG161" s="58"/>
      <c r="PKH161" s="59"/>
      <c r="PKI161" s="59"/>
      <c r="PKJ161" s="59"/>
      <c r="PKK161" s="58"/>
      <c r="PKL161" s="59"/>
      <c r="PKM161" s="59"/>
      <c r="PKN161" s="59"/>
      <c r="PKO161" s="58"/>
      <c r="PKP161" s="59"/>
      <c r="PKQ161" s="59"/>
      <c r="PKR161" s="59"/>
      <c r="PKS161" s="58"/>
      <c r="PKT161" s="59"/>
      <c r="PKU161" s="59"/>
      <c r="PKV161" s="59"/>
      <c r="PKW161" s="58"/>
      <c r="PKX161" s="59"/>
      <c r="PKY161" s="59"/>
      <c r="PKZ161" s="59"/>
      <c r="PLA161" s="58"/>
      <c r="PLB161" s="59"/>
      <c r="PLC161" s="59"/>
      <c r="PLD161" s="59"/>
      <c r="PLE161" s="58"/>
      <c r="PLF161" s="59"/>
      <c r="PLG161" s="59"/>
      <c r="PLH161" s="59"/>
      <c r="PLI161" s="58"/>
      <c r="PLJ161" s="59"/>
      <c r="PLK161" s="59"/>
      <c r="PLL161" s="59"/>
      <c r="PLM161" s="58"/>
      <c r="PLN161" s="59"/>
      <c r="PLO161" s="59"/>
      <c r="PLP161" s="59"/>
      <c r="PLQ161" s="58"/>
      <c r="PLR161" s="59"/>
      <c r="PLS161" s="59"/>
      <c r="PLT161" s="59"/>
      <c r="PLU161" s="58"/>
      <c r="PLV161" s="59"/>
      <c r="PLW161" s="59"/>
      <c r="PLX161" s="59"/>
      <c r="PLY161" s="58"/>
      <c r="PLZ161" s="59"/>
      <c r="PMA161" s="59"/>
      <c r="PMB161" s="59"/>
      <c r="PMC161" s="58"/>
      <c r="PMD161" s="59"/>
      <c r="PME161" s="59"/>
      <c r="PMF161" s="59"/>
      <c r="PMG161" s="58"/>
      <c r="PMH161" s="59"/>
      <c r="PMI161" s="59"/>
      <c r="PMJ161" s="59"/>
      <c r="PMK161" s="58"/>
      <c r="PML161" s="59"/>
      <c r="PMM161" s="59"/>
      <c r="PMN161" s="59"/>
      <c r="PMO161" s="58"/>
      <c r="PMP161" s="59"/>
      <c r="PMQ161" s="59"/>
      <c r="PMR161" s="59"/>
      <c r="PMS161" s="58"/>
      <c r="PMT161" s="59"/>
      <c r="PMU161" s="59"/>
      <c r="PMV161" s="59"/>
      <c r="PMW161" s="58"/>
      <c r="PMX161" s="59"/>
      <c r="PMY161" s="59"/>
      <c r="PMZ161" s="59"/>
      <c r="PNA161" s="58"/>
      <c r="PNB161" s="59"/>
      <c r="PNC161" s="59"/>
      <c r="PND161" s="59"/>
      <c r="PNE161" s="58"/>
      <c r="PNF161" s="59"/>
      <c r="PNG161" s="59"/>
      <c r="PNH161" s="59"/>
      <c r="PNI161" s="58"/>
      <c r="PNJ161" s="59"/>
      <c r="PNK161" s="59"/>
      <c r="PNL161" s="59"/>
      <c r="PNM161" s="58"/>
      <c r="PNN161" s="59"/>
      <c r="PNO161" s="59"/>
      <c r="PNP161" s="59"/>
      <c r="PNQ161" s="58"/>
      <c r="PNR161" s="59"/>
      <c r="PNS161" s="59"/>
      <c r="PNT161" s="59"/>
      <c r="PNU161" s="58"/>
      <c r="PNV161" s="59"/>
      <c r="PNW161" s="59"/>
      <c r="PNX161" s="59"/>
      <c r="PNY161" s="58"/>
      <c r="PNZ161" s="59"/>
      <c r="POA161" s="59"/>
      <c r="POB161" s="59"/>
      <c r="POC161" s="58"/>
      <c r="POD161" s="59"/>
      <c r="POE161" s="59"/>
      <c r="POF161" s="59"/>
      <c r="POG161" s="58"/>
      <c r="POH161" s="59"/>
      <c r="POI161" s="59"/>
      <c r="POJ161" s="59"/>
      <c r="POK161" s="58"/>
      <c r="POL161" s="59"/>
      <c r="POM161" s="59"/>
      <c r="PON161" s="59"/>
      <c r="POO161" s="58"/>
      <c r="POP161" s="59"/>
      <c r="POQ161" s="59"/>
      <c r="POR161" s="59"/>
      <c r="POS161" s="58"/>
      <c r="POT161" s="59"/>
      <c r="POU161" s="59"/>
      <c r="POV161" s="59"/>
      <c r="POW161" s="58"/>
      <c r="POX161" s="59"/>
      <c r="POY161" s="59"/>
      <c r="POZ161" s="59"/>
      <c r="PPA161" s="58"/>
      <c r="PPB161" s="59"/>
      <c r="PPC161" s="59"/>
      <c r="PPD161" s="59"/>
      <c r="PPE161" s="58"/>
      <c r="PPF161" s="59"/>
      <c r="PPG161" s="59"/>
      <c r="PPH161" s="59"/>
      <c r="PPI161" s="58"/>
      <c r="PPJ161" s="59"/>
      <c r="PPK161" s="59"/>
      <c r="PPL161" s="59"/>
      <c r="PPM161" s="58"/>
      <c r="PPN161" s="59"/>
      <c r="PPO161" s="59"/>
      <c r="PPP161" s="59"/>
      <c r="PPQ161" s="58"/>
      <c r="PPR161" s="59"/>
      <c r="PPS161" s="59"/>
      <c r="PPT161" s="59"/>
      <c r="PPU161" s="58"/>
      <c r="PPV161" s="59"/>
      <c r="PPW161" s="59"/>
      <c r="PPX161" s="59"/>
      <c r="PPY161" s="58"/>
      <c r="PPZ161" s="59"/>
      <c r="PQA161" s="59"/>
      <c r="PQB161" s="59"/>
      <c r="PQC161" s="58"/>
      <c r="PQD161" s="59"/>
      <c r="PQE161" s="59"/>
      <c r="PQF161" s="59"/>
      <c r="PQG161" s="58"/>
      <c r="PQH161" s="59"/>
      <c r="PQI161" s="59"/>
      <c r="PQJ161" s="59"/>
      <c r="PQK161" s="58"/>
      <c r="PQL161" s="59"/>
      <c r="PQM161" s="59"/>
      <c r="PQN161" s="59"/>
      <c r="PQO161" s="58"/>
      <c r="PQP161" s="59"/>
      <c r="PQQ161" s="59"/>
      <c r="PQR161" s="59"/>
      <c r="PQS161" s="58"/>
      <c r="PQT161" s="59"/>
      <c r="PQU161" s="59"/>
      <c r="PQV161" s="59"/>
      <c r="PQW161" s="58"/>
      <c r="PQX161" s="59"/>
      <c r="PQY161" s="59"/>
      <c r="PQZ161" s="59"/>
      <c r="PRA161" s="58"/>
      <c r="PRB161" s="59"/>
      <c r="PRC161" s="59"/>
      <c r="PRD161" s="59"/>
      <c r="PRE161" s="58"/>
      <c r="PRF161" s="59"/>
      <c r="PRG161" s="59"/>
      <c r="PRH161" s="59"/>
      <c r="PRI161" s="58"/>
      <c r="PRJ161" s="59"/>
      <c r="PRK161" s="59"/>
      <c r="PRL161" s="59"/>
      <c r="PRM161" s="58"/>
      <c r="PRN161" s="59"/>
      <c r="PRO161" s="59"/>
      <c r="PRP161" s="59"/>
      <c r="PRQ161" s="58"/>
      <c r="PRR161" s="59"/>
      <c r="PRS161" s="59"/>
      <c r="PRT161" s="59"/>
      <c r="PRU161" s="58"/>
      <c r="PRV161" s="59"/>
      <c r="PRW161" s="59"/>
      <c r="PRX161" s="59"/>
      <c r="PRY161" s="58"/>
      <c r="PRZ161" s="59"/>
      <c r="PSA161" s="59"/>
      <c r="PSB161" s="59"/>
      <c r="PSC161" s="58"/>
      <c r="PSD161" s="59"/>
      <c r="PSE161" s="59"/>
      <c r="PSF161" s="59"/>
      <c r="PSG161" s="58"/>
      <c r="PSH161" s="59"/>
      <c r="PSI161" s="59"/>
      <c r="PSJ161" s="59"/>
      <c r="PSK161" s="58"/>
      <c r="PSL161" s="59"/>
      <c r="PSM161" s="59"/>
      <c r="PSN161" s="59"/>
      <c r="PSO161" s="58"/>
      <c r="PSP161" s="59"/>
      <c r="PSQ161" s="59"/>
      <c r="PSR161" s="59"/>
      <c r="PSS161" s="58"/>
      <c r="PST161" s="59"/>
      <c r="PSU161" s="59"/>
      <c r="PSV161" s="59"/>
      <c r="PSW161" s="58"/>
      <c r="PSX161" s="59"/>
      <c r="PSY161" s="59"/>
      <c r="PSZ161" s="59"/>
      <c r="PTA161" s="58"/>
      <c r="PTB161" s="59"/>
      <c r="PTC161" s="59"/>
      <c r="PTD161" s="59"/>
      <c r="PTE161" s="58"/>
      <c r="PTF161" s="59"/>
      <c r="PTG161" s="59"/>
      <c r="PTH161" s="59"/>
      <c r="PTI161" s="58"/>
      <c r="PTJ161" s="59"/>
      <c r="PTK161" s="59"/>
      <c r="PTL161" s="59"/>
      <c r="PTM161" s="58"/>
      <c r="PTN161" s="59"/>
      <c r="PTO161" s="59"/>
      <c r="PTP161" s="59"/>
      <c r="PTQ161" s="58"/>
      <c r="PTR161" s="59"/>
      <c r="PTS161" s="59"/>
      <c r="PTT161" s="59"/>
      <c r="PTU161" s="58"/>
      <c r="PTV161" s="59"/>
      <c r="PTW161" s="59"/>
      <c r="PTX161" s="59"/>
      <c r="PTY161" s="58"/>
      <c r="PTZ161" s="59"/>
      <c r="PUA161" s="59"/>
      <c r="PUB161" s="59"/>
      <c r="PUC161" s="58"/>
      <c r="PUD161" s="59"/>
      <c r="PUE161" s="59"/>
      <c r="PUF161" s="59"/>
      <c r="PUG161" s="58"/>
      <c r="PUH161" s="59"/>
      <c r="PUI161" s="59"/>
      <c r="PUJ161" s="59"/>
      <c r="PUK161" s="58"/>
      <c r="PUL161" s="59"/>
      <c r="PUM161" s="59"/>
      <c r="PUN161" s="59"/>
      <c r="PUO161" s="58"/>
      <c r="PUP161" s="59"/>
      <c r="PUQ161" s="59"/>
      <c r="PUR161" s="59"/>
      <c r="PUS161" s="58"/>
      <c r="PUT161" s="59"/>
      <c r="PUU161" s="59"/>
      <c r="PUV161" s="59"/>
      <c r="PUW161" s="58"/>
      <c r="PUX161" s="59"/>
      <c r="PUY161" s="59"/>
      <c r="PUZ161" s="59"/>
      <c r="PVA161" s="58"/>
      <c r="PVB161" s="59"/>
      <c r="PVC161" s="59"/>
      <c r="PVD161" s="59"/>
      <c r="PVE161" s="58"/>
      <c r="PVF161" s="59"/>
      <c r="PVG161" s="59"/>
      <c r="PVH161" s="59"/>
      <c r="PVI161" s="58"/>
      <c r="PVJ161" s="59"/>
      <c r="PVK161" s="59"/>
      <c r="PVL161" s="59"/>
      <c r="PVM161" s="58"/>
      <c r="PVN161" s="59"/>
      <c r="PVO161" s="59"/>
      <c r="PVP161" s="59"/>
      <c r="PVQ161" s="58"/>
      <c r="PVR161" s="59"/>
      <c r="PVS161" s="59"/>
      <c r="PVT161" s="59"/>
      <c r="PVU161" s="58"/>
      <c r="PVV161" s="59"/>
      <c r="PVW161" s="59"/>
      <c r="PVX161" s="59"/>
      <c r="PVY161" s="58"/>
      <c r="PVZ161" s="59"/>
      <c r="PWA161" s="59"/>
      <c r="PWB161" s="59"/>
      <c r="PWC161" s="58"/>
      <c r="PWD161" s="59"/>
      <c r="PWE161" s="59"/>
      <c r="PWF161" s="59"/>
      <c r="PWG161" s="58"/>
      <c r="PWH161" s="59"/>
      <c r="PWI161" s="59"/>
      <c r="PWJ161" s="59"/>
      <c r="PWK161" s="58"/>
      <c r="PWL161" s="59"/>
      <c r="PWM161" s="59"/>
      <c r="PWN161" s="59"/>
      <c r="PWO161" s="58"/>
      <c r="PWP161" s="59"/>
      <c r="PWQ161" s="59"/>
      <c r="PWR161" s="59"/>
      <c r="PWS161" s="58"/>
      <c r="PWT161" s="59"/>
      <c r="PWU161" s="59"/>
      <c r="PWV161" s="59"/>
      <c r="PWW161" s="58"/>
      <c r="PWX161" s="59"/>
      <c r="PWY161" s="59"/>
      <c r="PWZ161" s="59"/>
      <c r="PXA161" s="58"/>
      <c r="PXB161" s="59"/>
      <c r="PXC161" s="59"/>
      <c r="PXD161" s="59"/>
      <c r="PXE161" s="58"/>
      <c r="PXF161" s="59"/>
      <c r="PXG161" s="59"/>
      <c r="PXH161" s="59"/>
      <c r="PXI161" s="58"/>
      <c r="PXJ161" s="59"/>
      <c r="PXK161" s="59"/>
      <c r="PXL161" s="59"/>
      <c r="PXM161" s="58"/>
      <c r="PXN161" s="59"/>
      <c r="PXO161" s="59"/>
      <c r="PXP161" s="59"/>
      <c r="PXQ161" s="58"/>
      <c r="PXR161" s="59"/>
      <c r="PXS161" s="59"/>
      <c r="PXT161" s="59"/>
      <c r="PXU161" s="58"/>
      <c r="PXV161" s="59"/>
      <c r="PXW161" s="59"/>
      <c r="PXX161" s="59"/>
      <c r="PXY161" s="58"/>
      <c r="PXZ161" s="59"/>
      <c r="PYA161" s="59"/>
      <c r="PYB161" s="59"/>
      <c r="PYC161" s="58"/>
      <c r="PYD161" s="59"/>
      <c r="PYE161" s="59"/>
      <c r="PYF161" s="59"/>
      <c r="PYG161" s="58"/>
      <c r="PYH161" s="59"/>
      <c r="PYI161" s="59"/>
      <c r="PYJ161" s="59"/>
      <c r="PYK161" s="58"/>
      <c r="PYL161" s="59"/>
      <c r="PYM161" s="59"/>
      <c r="PYN161" s="59"/>
      <c r="PYO161" s="58"/>
      <c r="PYP161" s="59"/>
      <c r="PYQ161" s="59"/>
      <c r="PYR161" s="59"/>
      <c r="PYS161" s="58"/>
      <c r="PYT161" s="59"/>
      <c r="PYU161" s="59"/>
      <c r="PYV161" s="59"/>
      <c r="PYW161" s="58"/>
      <c r="PYX161" s="59"/>
      <c r="PYY161" s="59"/>
      <c r="PYZ161" s="59"/>
      <c r="PZA161" s="58"/>
      <c r="PZB161" s="59"/>
      <c r="PZC161" s="59"/>
      <c r="PZD161" s="59"/>
      <c r="PZE161" s="58"/>
      <c r="PZF161" s="59"/>
      <c r="PZG161" s="59"/>
      <c r="PZH161" s="59"/>
      <c r="PZI161" s="58"/>
      <c r="PZJ161" s="59"/>
      <c r="PZK161" s="59"/>
      <c r="PZL161" s="59"/>
      <c r="PZM161" s="58"/>
      <c r="PZN161" s="59"/>
      <c r="PZO161" s="59"/>
      <c r="PZP161" s="59"/>
      <c r="PZQ161" s="58"/>
      <c r="PZR161" s="59"/>
      <c r="PZS161" s="59"/>
      <c r="PZT161" s="59"/>
      <c r="PZU161" s="58"/>
      <c r="PZV161" s="59"/>
      <c r="PZW161" s="59"/>
      <c r="PZX161" s="59"/>
      <c r="PZY161" s="58"/>
      <c r="PZZ161" s="59"/>
      <c r="QAA161" s="59"/>
      <c r="QAB161" s="59"/>
      <c r="QAC161" s="58"/>
      <c r="QAD161" s="59"/>
      <c r="QAE161" s="59"/>
      <c r="QAF161" s="59"/>
      <c r="QAG161" s="58"/>
      <c r="QAH161" s="59"/>
      <c r="QAI161" s="59"/>
      <c r="QAJ161" s="59"/>
      <c r="QAK161" s="58"/>
      <c r="QAL161" s="59"/>
      <c r="QAM161" s="59"/>
      <c r="QAN161" s="59"/>
      <c r="QAO161" s="58"/>
      <c r="QAP161" s="59"/>
      <c r="QAQ161" s="59"/>
      <c r="QAR161" s="59"/>
      <c r="QAS161" s="58"/>
      <c r="QAT161" s="59"/>
      <c r="QAU161" s="59"/>
      <c r="QAV161" s="59"/>
      <c r="QAW161" s="58"/>
      <c r="QAX161" s="59"/>
      <c r="QAY161" s="59"/>
      <c r="QAZ161" s="59"/>
      <c r="QBA161" s="58"/>
      <c r="QBB161" s="59"/>
      <c r="QBC161" s="59"/>
      <c r="QBD161" s="59"/>
      <c r="QBE161" s="58"/>
      <c r="QBF161" s="59"/>
      <c r="QBG161" s="59"/>
      <c r="QBH161" s="59"/>
      <c r="QBI161" s="58"/>
      <c r="QBJ161" s="59"/>
      <c r="QBK161" s="59"/>
      <c r="QBL161" s="59"/>
      <c r="QBM161" s="58"/>
      <c r="QBN161" s="59"/>
      <c r="QBO161" s="59"/>
      <c r="QBP161" s="59"/>
      <c r="QBQ161" s="58"/>
      <c r="QBR161" s="59"/>
      <c r="QBS161" s="59"/>
      <c r="QBT161" s="59"/>
      <c r="QBU161" s="58"/>
      <c r="QBV161" s="59"/>
      <c r="QBW161" s="59"/>
      <c r="QBX161" s="59"/>
      <c r="QBY161" s="58"/>
      <c r="QBZ161" s="59"/>
      <c r="QCA161" s="59"/>
      <c r="QCB161" s="59"/>
      <c r="QCC161" s="58"/>
      <c r="QCD161" s="59"/>
      <c r="QCE161" s="59"/>
      <c r="QCF161" s="59"/>
      <c r="QCG161" s="58"/>
      <c r="QCH161" s="59"/>
      <c r="QCI161" s="59"/>
      <c r="QCJ161" s="59"/>
      <c r="QCK161" s="58"/>
      <c r="QCL161" s="59"/>
      <c r="QCM161" s="59"/>
      <c r="QCN161" s="59"/>
      <c r="QCO161" s="58"/>
      <c r="QCP161" s="59"/>
      <c r="QCQ161" s="59"/>
      <c r="QCR161" s="59"/>
      <c r="QCS161" s="58"/>
      <c r="QCT161" s="59"/>
      <c r="QCU161" s="59"/>
      <c r="QCV161" s="59"/>
      <c r="QCW161" s="58"/>
      <c r="QCX161" s="59"/>
      <c r="QCY161" s="59"/>
      <c r="QCZ161" s="59"/>
      <c r="QDA161" s="58"/>
      <c r="QDB161" s="59"/>
      <c r="QDC161" s="59"/>
      <c r="QDD161" s="59"/>
      <c r="QDE161" s="58"/>
      <c r="QDF161" s="59"/>
      <c r="QDG161" s="59"/>
      <c r="QDH161" s="59"/>
      <c r="QDI161" s="58"/>
      <c r="QDJ161" s="59"/>
      <c r="QDK161" s="59"/>
      <c r="QDL161" s="59"/>
      <c r="QDM161" s="58"/>
      <c r="QDN161" s="59"/>
      <c r="QDO161" s="59"/>
      <c r="QDP161" s="59"/>
      <c r="QDQ161" s="58"/>
      <c r="QDR161" s="59"/>
      <c r="QDS161" s="59"/>
      <c r="QDT161" s="59"/>
      <c r="QDU161" s="58"/>
      <c r="QDV161" s="59"/>
      <c r="QDW161" s="59"/>
      <c r="QDX161" s="59"/>
      <c r="QDY161" s="58"/>
      <c r="QDZ161" s="59"/>
      <c r="QEA161" s="59"/>
      <c r="QEB161" s="59"/>
      <c r="QEC161" s="58"/>
      <c r="QED161" s="59"/>
      <c r="QEE161" s="59"/>
      <c r="QEF161" s="59"/>
      <c r="QEG161" s="58"/>
      <c r="QEH161" s="59"/>
      <c r="QEI161" s="59"/>
      <c r="QEJ161" s="59"/>
      <c r="QEK161" s="58"/>
      <c r="QEL161" s="59"/>
      <c r="QEM161" s="59"/>
      <c r="QEN161" s="59"/>
      <c r="QEO161" s="58"/>
      <c r="QEP161" s="59"/>
      <c r="QEQ161" s="59"/>
      <c r="QER161" s="59"/>
      <c r="QES161" s="58"/>
      <c r="QET161" s="59"/>
      <c r="QEU161" s="59"/>
      <c r="QEV161" s="59"/>
      <c r="QEW161" s="58"/>
      <c r="QEX161" s="59"/>
      <c r="QEY161" s="59"/>
      <c r="QEZ161" s="59"/>
      <c r="QFA161" s="58"/>
      <c r="QFB161" s="59"/>
      <c r="QFC161" s="59"/>
      <c r="QFD161" s="59"/>
      <c r="QFE161" s="58"/>
      <c r="QFF161" s="59"/>
      <c r="QFG161" s="59"/>
      <c r="QFH161" s="59"/>
      <c r="QFI161" s="58"/>
      <c r="QFJ161" s="59"/>
      <c r="QFK161" s="59"/>
      <c r="QFL161" s="59"/>
      <c r="QFM161" s="58"/>
      <c r="QFN161" s="59"/>
      <c r="QFO161" s="59"/>
      <c r="QFP161" s="59"/>
      <c r="QFQ161" s="58"/>
      <c r="QFR161" s="59"/>
      <c r="QFS161" s="59"/>
      <c r="QFT161" s="59"/>
      <c r="QFU161" s="58"/>
      <c r="QFV161" s="59"/>
      <c r="QFW161" s="59"/>
      <c r="QFX161" s="59"/>
      <c r="QFY161" s="58"/>
      <c r="QFZ161" s="59"/>
      <c r="QGA161" s="59"/>
      <c r="QGB161" s="59"/>
      <c r="QGC161" s="58"/>
      <c r="QGD161" s="59"/>
      <c r="QGE161" s="59"/>
      <c r="QGF161" s="59"/>
      <c r="QGG161" s="58"/>
      <c r="QGH161" s="59"/>
      <c r="QGI161" s="59"/>
      <c r="QGJ161" s="59"/>
      <c r="QGK161" s="58"/>
      <c r="QGL161" s="59"/>
      <c r="QGM161" s="59"/>
      <c r="QGN161" s="59"/>
      <c r="QGO161" s="58"/>
      <c r="QGP161" s="59"/>
      <c r="QGQ161" s="59"/>
      <c r="QGR161" s="59"/>
      <c r="QGS161" s="58"/>
      <c r="QGT161" s="59"/>
      <c r="QGU161" s="59"/>
      <c r="QGV161" s="59"/>
      <c r="QGW161" s="58"/>
      <c r="QGX161" s="59"/>
      <c r="QGY161" s="59"/>
      <c r="QGZ161" s="59"/>
      <c r="QHA161" s="58"/>
      <c r="QHB161" s="59"/>
      <c r="QHC161" s="59"/>
      <c r="QHD161" s="59"/>
      <c r="QHE161" s="58"/>
      <c r="QHF161" s="59"/>
      <c r="QHG161" s="59"/>
      <c r="QHH161" s="59"/>
      <c r="QHI161" s="58"/>
      <c r="QHJ161" s="59"/>
      <c r="QHK161" s="59"/>
      <c r="QHL161" s="59"/>
      <c r="QHM161" s="58"/>
      <c r="QHN161" s="59"/>
      <c r="QHO161" s="59"/>
      <c r="QHP161" s="59"/>
      <c r="QHQ161" s="58"/>
      <c r="QHR161" s="59"/>
      <c r="QHS161" s="59"/>
      <c r="QHT161" s="59"/>
      <c r="QHU161" s="58"/>
      <c r="QHV161" s="59"/>
      <c r="QHW161" s="59"/>
      <c r="QHX161" s="59"/>
      <c r="QHY161" s="58"/>
      <c r="QHZ161" s="59"/>
      <c r="QIA161" s="59"/>
      <c r="QIB161" s="59"/>
      <c r="QIC161" s="58"/>
      <c r="QID161" s="59"/>
      <c r="QIE161" s="59"/>
      <c r="QIF161" s="59"/>
      <c r="QIG161" s="58"/>
      <c r="QIH161" s="59"/>
      <c r="QII161" s="59"/>
      <c r="QIJ161" s="59"/>
      <c r="QIK161" s="58"/>
      <c r="QIL161" s="59"/>
      <c r="QIM161" s="59"/>
      <c r="QIN161" s="59"/>
      <c r="QIO161" s="58"/>
      <c r="QIP161" s="59"/>
      <c r="QIQ161" s="59"/>
      <c r="QIR161" s="59"/>
      <c r="QIS161" s="58"/>
      <c r="QIT161" s="59"/>
      <c r="QIU161" s="59"/>
      <c r="QIV161" s="59"/>
      <c r="QIW161" s="58"/>
      <c r="QIX161" s="59"/>
      <c r="QIY161" s="59"/>
      <c r="QIZ161" s="59"/>
      <c r="QJA161" s="58"/>
      <c r="QJB161" s="59"/>
      <c r="QJC161" s="59"/>
      <c r="QJD161" s="59"/>
      <c r="QJE161" s="58"/>
      <c r="QJF161" s="59"/>
      <c r="QJG161" s="59"/>
      <c r="QJH161" s="59"/>
      <c r="QJI161" s="58"/>
      <c r="QJJ161" s="59"/>
      <c r="QJK161" s="59"/>
      <c r="QJL161" s="59"/>
      <c r="QJM161" s="58"/>
      <c r="QJN161" s="59"/>
      <c r="QJO161" s="59"/>
      <c r="QJP161" s="59"/>
      <c r="QJQ161" s="58"/>
      <c r="QJR161" s="59"/>
      <c r="QJS161" s="59"/>
      <c r="QJT161" s="59"/>
      <c r="QJU161" s="58"/>
      <c r="QJV161" s="59"/>
      <c r="QJW161" s="59"/>
      <c r="QJX161" s="59"/>
      <c r="QJY161" s="58"/>
      <c r="QJZ161" s="59"/>
      <c r="QKA161" s="59"/>
      <c r="QKB161" s="59"/>
      <c r="QKC161" s="58"/>
      <c r="QKD161" s="59"/>
      <c r="QKE161" s="59"/>
      <c r="QKF161" s="59"/>
      <c r="QKG161" s="58"/>
      <c r="QKH161" s="59"/>
      <c r="QKI161" s="59"/>
      <c r="QKJ161" s="59"/>
      <c r="QKK161" s="58"/>
      <c r="QKL161" s="59"/>
      <c r="QKM161" s="59"/>
      <c r="QKN161" s="59"/>
      <c r="QKO161" s="58"/>
      <c r="QKP161" s="59"/>
      <c r="QKQ161" s="59"/>
      <c r="QKR161" s="59"/>
      <c r="QKS161" s="58"/>
      <c r="QKT161" s="59"/>
      <c r="QKU161" s="59"/>
      <c r="QKV161" s="59"/>
      <c r="QKW161" s="58"/>
      <c r="QKX161" s="59"/>
      <c r="QKY161" s="59"/>
      <c r="QKZ161" s="59"/>
      <c r="QLA161" s="58"/>
      <c r="QLB161" s="59"/>
      <c r="QLC161" s="59"/>
      <c r="QLD161" s="59"/>
      <c r="QLE161" s="58"/>
      <c r="QLF161" s="59"/>
      <c r="QLG161" s="59"/>
      <c r="QLH161" s="59"/>
      <c r="QLI161" s="58"/>
      <c r="QLJ161" s="59"/>
      <c r="QLK161" s="59"/>
      <c r="QLL161" s="59"/>
      <c r="QLM161" s="58"/>
      <c r="QLN161" s="59"/>
      <c r="QLO161" s="59"/>
      <c r="QLP161" s="59"/>
      <c r="QLQ161" s="58"/>
      <c r="QLR161" s="59"/>
      <c r="QLS161" s="59"/>
      <c r="QLT161" s="59"/>
      <c r="QLU161" s="58"/>
      <c r="QLV161" s="59"/>
      <c r="QLW161" s="59"/>
      <c r="QLX161" s="59"/>
      <c r="QLY161" s="58"/>
      <c r="QLZ161" s="59"/>
      <c r="QMA161" s="59"/>
      <c r="QMB161" s="59"/>
      <c r="QMC161" s="58"/>
      <c r="QMD161" s="59"/>
      <c r="QME161" s="59"/>
      <c r="QMF161" s="59"/>
      <c r="QMG161" s="58"/>
      <c r="QMH161" s="59"/>
      <c r="QMI161" s="59"/>
      <c r="QMJ161" s="59"/>
      <c r="QMK161" s="58"/>
      <c r="QML161" s="59"/>
      <c r="QMM161" s="59"/>
      <c r="QMN161" s="59"/>
      <c r="QMO161" s="58"/>
      <c r="QMP161" s="59"/>
      <c r="QMQ161" s="59"/>
      <c r="QMR161" s="59"/>
      <c r="QMS161" s="58"/>
      <c r="QMT161" s="59"/>
      <c r="QMU161" s="59"/>
      <c r="QMV161" s="59"/>
      <c r="QMW161" s="58"/>
      <c r="QMX161" s="59"/>
      <c r="QMY161" s="59"/>
      <c r="QMZ161" s="59"/>
      <c r="QNA161" s="58"/>
      <c r="QNB161" s="59"/>
      <c r="QNC161" s="59"/>
      <c r="QND161" s="59"/>
      <c r="QNE161" s="58"/>
      <c r="QNF161" s="59"/>
      <c r="QNG161" s="59"/>
      <c r="QNH161" s="59"/>
      <c r="QNI161" s="58"/>
      <c r="QNJ161" s="59"/>
      <c r="QNK161" s="59"/>
      <c r="QNL161" s="59"/>
      <c r="QNM161" s="58"/>
      <c r="QNN161" s="59"/>
      <c r="QNO161" s="59"/>
      <c r="QNP161" s="59"/>
      <c r="QNQ161" s="58"/>
      <c r="QNR161" s="59"/>
      <c r="QNS161" s="59"/>
      <c r="QNT161" s="59"/>
      <c r="QNU161" s="58"/>
      <c r="QNV161" s="59"/>
      <c r="QNW161" s="59"/>
      <c r="QNX161" s="59"/>
      <c r="QNY161" s="58"/>
      <c r="QNZ161" s="59"/>
      <c r="QOA161" s="59"/>
      <c r="QOB161" s="59"/>
      <c r="QOC161" s="58"/>
      <c r="QOD161" s="59"/>
      <c r="QOE161" s="59"/>
      <c r="QOF161" s="59"/>
      <c r="QOG161" s="58"/>
      <c r="QOH161" s="59"/>
      <c r="QOI161" s="59"/>
      <c r="QOJ161" s="59"/>
      <c r="QOK161" s="58"/>
      <c r="QOL161" s="59"/>
      <c r="QOM161" s="59"/>
      <c r="QON161" s="59"/>
      <c r="QOO161" s="58"/>
      <c r="QOP161" s="59"/>
      <c r="QOQ161" s="59"/>
      <c r="QOR161" s="59"/>
      <c r="QOS161" s="58"/>
      <c r="QOT161" s="59"/>
      <c r="QOU161" s="59"/>
      <c r="QOV161" s="59"/>
      <c r="QOW161" s="58"/>
      <c r="QOX161" s="59"/>
      <c r="QOY161" s="59"/>
      <c r="QOZ161" s="59"/>
      <c r="QPA161" s="58"/>
      <c r="QPB161" s="59"/>
      <c r="QPC161" s="59"/>
      <c r="QPD161" s="59"/>
      <c r="QPE161" s="58"/>
      <c r="QPF161" s="59"/>
      <c r="QPG161" s="59"/>
      <c r="QPH161" s="59"/>
      <c r="QPI161" s="58"/>
      <c r="QPJ161" s="59"/>
      <c r="QPK161" s="59"/>
      <c r="QPL161" s="59"/>
      <c r="QPM161" s="58"/>
      <c r="QPN161" s="59"/>
      <c r="QPO161" s="59"/>
      <c r="QPP161" s="59"/>
      <c r="QPQ161" s="58"/>
      <c r="QPR161" s="59"/>
      <c r="QPS161" s="59"/>
      <c r="QPT161" s="59"/>
      <c r="QPU161" s="58"/>
      <c r="QPV161" s="59"/>
      <c r="QPW161" s="59"/>
      <c r="QPX161" s="59"/>
      <c r="QPY161" s="58"/>
      <c r="QPZ161" s="59"/>
      <c r="QQA161" s="59"/>
      <c r="QQB161" s="59"/>
      <c r="QQC161" s="58"/>
      <c r="QQD161" s="59"/>
      <c r="QQE161" s="59"/>
      <c r="QQF161" s="59"/>
      <c r="QQG161" s="58"/>
      <c r="QQH161" s="59"/>
      <c r="QQI161" s="59"/>
      <c r="QQJ161" s="59"/>
      <c r="QQK161" s="58"/>
      <c r="QQL161" s="59"/>
      <c r="QQM161" s="59"/>
      <c r="QQN161" s="59"/>
      <c r="QQO161" s="58"/>
      <c r="QQP161" s="59"/>
      <c r="QQQ161" s="59"/>
      <c r="QQR161" s="59"/>
      <c r="QQS161" s="58"/>
      <c r="QQT161" s="59"/>
      <c r="QQU161" s="59"/>
      <c r="QQV161" s="59"/>
      <c r="QQW161" s="58"/>
      <c r="QQX161" s="59"/>
      <c r="QQY161" s="59"/>
      <c r="QQZ161" s="59"/>
      <c r="QRA161" s="58"/>
      <c r="QRB161" s="59"/>
      <c r="QRC161" s="59"/>
      <c r="QRD161" s="59"/>
      <c r="QRE161" s="58"/>
      <c r="QRF161" s="59"/>
      <c r="QRG161" s="59"/>
      <c r="QRH161" s="59"/>
      <c r="QRI161" s="58"/>
      <c r="QRJ161" s="59"/>
      <c r="QRK161" s="59"/>
      <c r="QRL161" s="59"/>
      <c r="QRM161" s="58"/>
      <c r="QRN161" s="59"/>
      <c r="QRO161" s="59"/>
      <c r="QRP161" s="59"/>
      <c r="QRQ161" s="58"/>
      <c r="QRR161" s="59"/>
      <c r="QRS161" s="59"/>
      <c r="QRT161" s="59"/>
      <c r="QRU161" s="58"/>
      <c r="QRV161" s="59"/>
      <c r="QRW161" s="59"/>
      <c r="QRX161" s="59"/>
      <c r="QRY161" s="58"/>
      <c r="QRZ161" s="59"/>
      <c r="QSA161" s="59"/>
      <c r="QSB161" s="59"/>
      <c r="QSC161" s="58"/>
      <c r="QSD161" s="59"/>
      <c r="QSE161" s="59"/>
      <c r="QSF161" s="59"/>
      <c r="QSG161" s="58"/>
      <c r="QSH161" s="59"/>
      <c r="QSI161" s="59"/>
      <c r="QSJ161" s="59"/>
      <c r="QSK161" s="58"/>
      <c r="QSL161" s="59"/>
      <c r="QSM161" s="59"/>
      <c r="QSN161" s="59"/>
      <c r="QSO161" s="58"/>
      <c r="QSP161" s="59"/>
      <c r="QSQ161" s="59"/>
      <c r="QSR161" s="59"/>
      <c r="QSS161" s="58"/>
      <c r="QST161" s="59"/>
      <c r="QSU161" s="59"/>
      <c r="QSV161" s="59"/>
      <c r="QSW161" s="58"/>
      <c r="QSX161" s="59"/>
      <c r="QSY161" s="59"/>
      <c r="QSZ161" s="59"/>
      <c r="QTA161" s="58"/>
      <c r="QTB161" s="59"/>
      <c r="QTC161" s="59"/>
      <c r="QTD161" s="59"/>
      <c r="QTE161" s="58"/>
      <c r="QTF161" s="59"/>
      <c r="QTG161" s="59"/>
      <c r="QTH161" s="59"/>
      <c r="QTI161" s="58"/>
      <c r="QTJ161" s="59"/>
      <c r="QTK161" s="59"/>
      <c r="QTL161" s="59"/>
      <c r="QTM161" s="58"/>
      <c r="QTN161" s="59"/>
      <c r="QTO161" s="59"/>
      <c r="QTP161" s="59"/>
      <c r="QTQ161" s="58"/>
      <c r="QTR161" s="59"/>
      <c r="QTS161" s="59"/>
      <c r="QTT161" s="59"/>
      <c r="QTU161" s="58"/>
      <c r="QTV161" s="59"/>
      <c r="QTW161" s="59"/>
      <c r="QTX161" s="59"/>
      <c r="QTY161" s="58"/>
      <c r="QTZ161" s="59"/>
      <c r="QUA161" s="59"/>
      <c r="QUB161" s="59"/>
      <c r="QUC161" s="58"/>
      <c r="QUD161" s="59"/>
      <c r="QUE161" s="59"/>
      <c r="QUF161" s="59"/>
      <c r="QUG161" s="58"/>
      <c r="QUH161" s="59"/>
      <c r="QUI161" s="59"/>
      <c r="QUJ161" s="59"/>
      <c r="QUK161" s="58"/>
      <c r="QUL161" s="59"/>
      <c r="QUM161" s="59"/>
      <c r="QUN161" s="59"/>
      <c r="QUO161" s="58"/>
      <c r="QUP161" s="59"/>
      <c r="QUQ161" s="59"/>
      <c r="QUR161" s="59"/>
      <c r="QUS161" s="58"/>
      <c r="QUT161" s="59"/>
      <c r="QUU161" s="59"/>
      <c r="QUV161" s="59"/>
      <c r="QUW161" s="58"/>
      <c r="QUX161" s="59"/>
      <c r="QUY161" s="59"/>
      <c r="QUZ161" s="59"/>
      <c r="QVA161" s="58"/>
      <c r="QVB161" s="59"/>
      <c r="QVC161" s="59"/>
      <c r="QVD161" s="59"/>
      <c r="QVE161" s="58"/>
      <c r="QVF161" s="59"/>
      <c r="QVG161" s="59"/>
      <c r="QVH161" s="59"/>
      <c r="QVI161" s="58"/>
      <c r="QVJ161" s="59"/>
      <c r="QVK161" s="59"/>
      <c r="QVL161" s="59"/>
      <c r="QVM161" s="58"/>
      <c r="QVN161" s="59"/>
      <c r="QVO161" s="59"/>
      <c r="QVP161" s="59"/>
      <c r="QVQ161" s="58"/>
      <c r="QVR161" s="59"/>
      <c r="QVS161" s="59"/>
      <c r="QVT161" s="59"/>
      <c r="QVU161" s="58"/>
      <c r="QVV161" s="59"/>
      <c r="QVW161" s="59"/>
      <c r="QVX161" s="59"/>
      <c r="QVY161" s="58"/>
      <c r="QVZ161" s="59"/>
      <c r="QWA161" s="59"/>
      <c r="QWB161" s="59"/>
      <c r="QWC161" s="58"/>
      <c r="QWD161" s="59"/>
      <c r="QWE161" s="59"/>
      <c r="QWF161" s="59"/>
      <c r="QWG161" s="58"/>
      <c r="QWH161" s="59"/>
      <c r="QWI161" s="59"/>
      <c r="QWJ161" s="59"/>
      <c r="QWK161" s="58"/>
      <c r="QWL161" s="59"/>
      <c r="QWM161" s="59"/>
      <c r="QWN161" s="59"/>
      <c r="QWO161" s="58"/>
      <c r="QWP161" s="59"/>
      <c r="QWQ161" s="59"/>
      <c r="QWR161" s="59"/>
      <c r="QWS161" s="58"/>
      <c r="QWT161" s="59"/>
      <c r="QWU161" s="59"/>
      <c r="QWV161" s="59"/>
      <c r="QWW161" s="58"/>
      <c r="QWX161" s="59"/>
      <c r="QWY161" s="59"/>
      <c r="QWZ161" s="59"/>
      <c r="QXA161" s="58"/>
      <c r="QXB161" s="59"/>
      <c r="QXC161" s="59"/>
      <c r="QXD161" s="59"/>
      <c r="QXE161" s="58"/>
      <c r="QXF161" s="59"/>
      <c r="QXG161" s="59"/>
      <c r="QXH161" s="59"/>
      <c r="QXI161" s="58"/>
      <c r="QXJ161" s="59"/>
      <c r="QXK161" s="59"/>
      <c r="QXL161" s="59"/>
      <c r="QXM161" s="58"/>
      <c r="QXN161" s="59"/>
      <c r="QXO161" s="59"/>
      <c r="QXP161" s="59"/>
      <c r="QXQ161" s="58"/>
      <c r="QXR161" s="59"/>
      <c r="QXS161" s="59"/>
      <c r="QXT161" s="59"/>
      <c r="QXU161" s="58"/>
      <c r="QXV161" s="59"/>
      <c r="QXW161" s="59"/>
      <c r="QXX161" s="59"/>
      <c r="QXY161" s="58"/>
      <c r="QXZ161" s="59"/>
      <c r="QYA161" s="59"/>
      <c r="QYB161" s="59"/>
      <c r="QYC161" s="58"/>
      <c r="QYD161" s="59"/>
      <c r="QYE161" s="59"/>
      <c r="QYF161" s="59"/>
      <c r="QYG161" s="58"/>
      <c r="QYH161" s="59"/>
      <c r="QYI161" s="59"/>
      <c r="QYJ161" s="59"/>
      <c r="QYK161" s="58"/>
      <c r="QYL161" s="59"/>
      <c r="QYM161" s="59"/>
      <c r="QYN161" s="59"/>
      <c r="QYO161" s="58"/>
      <c r="QYP161" s="59"/>
      <c r="QYQ161" s="59"/>
      <c r="QYR161" s="59"/>
      <c r="QYS161" s="58"/>
      <c r="QYT161" s="59"/>
      <c r="QYU161" s="59"/>
      <c r="QYV161" s="59"/>
      <c r="QYW161" s="58"/>
      <c r="QYX161" s="59"/>
      <c r="QYY161" s="59"/>
      <c r="QYZ161" s="59"/>
      <c r="QZA161" s="58"/>
      <c r="QZB161" s="59"/>
      <c r="QZC161" s="59"/>
      <c r="QZD161" s="59"/>
      <c r="QZE161" s="58"/>
      <c r="QZF161" s="59"/>
      <c r="QZG161" s="59"/>
      <c r="QZH161" s="59"/>
      <c r="QZI161" s="58"/>
      <c r="QZJ161" s="59"/>
      <c r="QZK161" s="59"/>
      <c r="QZL161" s="59"/>
      <c r="QZM161" s="58"/>
      <c r="QZN161" s="59"/>
      <c r="QZO161" s="59"/>
      <c r="QZP161" s="59"/>
      <c r="QZQ161" s="58"/>
      <c r="QZR161" s="59"/>
      <c r="QZS161" s="59"/>
      <c r="QZT161" s="59"/>
      <c r="QZU161" s="58"/>
      <c r="QZV161" s="59"/>
      <c r="QZW161" s="59"/>
      <c r="QZX161" s="59"/>
      <c r="QZY161" s="58"/>
      <c r="QZZ161" s="59"/>
      <c r="RAA161" s="59"/>
      <c r="RAB161" s="59"/>
      <c r="RAC161" s="58"/>
      <c r="RAD161" s="59"/>
      <c r="RAE161" s="59"/>
      <c r="RAF161" s="59"/>
      <c r="RAG161" s="58"/>
      <c r="RAH161" s="59"/>
      <c r="RAI161" s="59"/>
      <c r="RAJ161" s="59"/>
      <c r="RAK161" s="58"/>
      <c r="RAL161" s="59"/>
      <c r="RAM161" s="59"/>
      <c r="RAN161" s="59"/>
      <c r="RAO161" s="58"/>
      <c r="RAP161" s="59"/>
      <c r="RAQ161" s="59"/>
      <c r="RAR161" s="59"/>
      <c r="RAS161" s="58"/>
      <c r="RAT161" s="59"/>
      <c r="RAU161" s="59"/>
      <c r="RAV161" s="59"/>
      <c r="RAW161" s="58"/>
      <c r="RAX161" s="59"/>
      <c r="RAY161" s="59"/>
      <c r="RAZ161" s="59"/>
      <c r="RBA161" s="58"/>
      <c r="RBB161" s="59"/>
      <c r="RBC161" s="59"/>
      <c r="RBD161" s="59"/>
      <c r="RBE161" s="58"/>
      <c r="RBF161" s="59"/>
      <c r="RBG161" s="59"/>
      <c r="RBH161" s="59"/>
      <c r="RBI161" s="58"/>
      <c r="RBJ161" s="59"/>
      <c r="RBK161" s="59"/>
      <c r="RBL161" s="59"/>
      <c r="RBM161" s="58"/>
      <c r="RBN161" s="59"/>
      <c r="RBO161" s="59"/>
      <c r="RBP161" s="59"/>
      <c r="RBQ161" s="58"/>
      <c r="RBR161" s="59"/>
      <c r="RBS161" s="59"/>
      <c r="RBT161" s="59"/>
      <c r="RBU161" s="58"/>
      <c r="RBV161" s="59"/>
      <c r="RBW161" s="59"/>
      <c r="RBX161" s="59"/>
      <c r="RBY161" s="58"/>
      <c r="RBZ161" s="59"/>
      <c r="RCA161" s="59"/>
      <c r="RCB161" s="59"/>
      <c r="RCC161" s="58"/>
      <c r="RCD161" s="59"/>
      <c r="RCE161" s="59"/>
      <c r="RCF161" s="59"/>
      <c r="RCG161" s="58"/>
      <c r="RCH161" s="59"/>
      <c r="RCI161" s="59"/>
      <c r="RCJ161" s="59"/>
      <c r="RCK161" s="58"/>
      <c r="RCL161" s="59"/>
      <c r="RCM161" s="59"/>
      <c r="RCN161" s="59"/>
      <c r="RCO161" s="58"/>
      <c r="RCP161" s="59"/>
      <c r="RCQ161" s="59"/>
      <c r="RCR161" s="59"/>
      <c r="RCS161" s="58"/>
      <c r="RCT161" s="59"/>
      <c r="RCU161" s="59"/>
      <c r="RCV161" s="59"/>
      <c r="RCW161" s="58"/>
      <c r="RCX161" s="59"/>
      <c r="RCY161" s="59"/>
      <c r="RCZ161" s="59"/>
      <c r="RDA161" s="58"/>
      <c r="RDB161" s="59"/>
      <c r="RDC161" s="59"/>
      <c r="RDD161" s="59"/>
      <c r="RDE161" s="58"/>
      <c r="RDF161" s="59"/>
      <c r="RDG161" s="59"/>
      <c r="RDH161" s="59"/>
      <c r="RDI161" s="58"/>
      <c r="RDJ161" s="59"/>
      <c r="RDK161" s="59"/>
      <c r="RDL161" s="59"/>
      <c r="RDM161" s="58"/>
      <c r="RDN161" s="59"/>
      <c r="RDO161" s="59"/>
      <c r="RDP161" s="59"/>
      <c r="RDQ161" s="58"/>
      <c r="RDR161" s="59"/>
      <c r="RDS161" s="59"/>
      <c r="RDT161" s="59"/>
      <c r="RDU161" s="58"/>
      <c r="RDV161" s="59"/>
      <c r="RDW161" s="59"/>
      <c r="RDX161" s="59"/>
      <c r="RDY161" s="58"/>
      <c r="RDZ161" s="59"/>
      <c r="REA161" s="59"/>
      <c r="REB161" s="59"/>
      <c r="REC161" s="58"/>
      <c r="RED161" s="59"/>
      <c r="REE161" s="59"/>
      <c r="REF161" s="59"/>
      <c r="REG161" s="58"/>
      <c r="REH161" s="59"/>
      <c r="REI161" s="59"/>
      <c r="REJ161" s="59"/>
      <c r="REK161" s="58"/>
      <c r="REL161" s="59"/>
      <c r="REM161" s="59"/>
      <c r="REN161" s="59"/>
      <c r="REO161" s="58"/>
      <c r="REP161" s="59"/>
      <c r="REQ161" s="59"/>
      <c r="RER161" s="59"/>
      <c r="RES161" s="58"/>
      <c r="RET161" s="59"/>
      <c r="REU161" s="59"/>
      <c r="REV161" s="59"/>
      <c r="REW161" s="58"/>
      <c r="REX161" s="59"/>
      <c r="REY161" s="59"/>
      <c r="REZ161" s="59"/>
      <c r="RFA161" s="58"/>
      <c r="RFB161" s="59"/>
      <c r="RFC161" s="59"/>
      <c r="RFD161" s="59"/>
      <c r="RFE161" s="58"/>
      <c r="RFF161" s="59"/>
      <c r="RFG161" s="59"/>
      <c r="RFH161" s="59"/>
      <c r="RFI161" s="58"/>
      <c r="RFJ161" s="59"/>
      <c r="RFK161" s="59"/>
      <c r="RFL161" s="59"/>
      <c r="RFM161" s="58"/>
      <c r="RFN161" s="59"/>
      <c r="RFO161" s="59"/>
      <c r="RFP161" s="59"/>
      <c r="RFQ161" s="58"/>
      <c r="RFR161" s="59"/>
      <c r="RFS161" s="59"/>
      <c r="RFT161" s="59"/>
      <c r="RFU161" s="58"/>
      <c r="RFV161" s="59"/>
      <c r="RFW161" s="59"/>
      <c r="RFX161" s="59"/>
      <c r="RFY161" s="58"/>
      <c r="RFZ161" s="59"/>
      <c r="RGA161" s="59"/>
      <c r="RGB161" s="59"/>
      <c r="RGC161" s="58"/>
      <c r="RGD161" s="59"/>
      <c r="RGE161" s="59"/>
      <c r="RGF161" s="59"/>
      <c r="RGG161" s="58"/>
      <c r="RGH161" s="59"/>
      <c r="RGI161" s="59"/>
      <c r="RGJ161" s="59"/>
      <c r="RGK161" s="58"/>
      <c r="RGL161" s="59"/>
      <c r="RGM161" s="59"/>
      <c r="RGN161" s="59"/>
      <c r="RGO161" s="58"/>
      <c r="RGP161" s="59"/>
      <c r="RGQ161" s="59"/>
      <c r="RGR161" s="59"/>
      <c r="RGS161" s="58"/>
      <c r="RGT161" s="59"/>
      <c r="RGU161" s="59"/>
      <c r="RGV161" s="59"/>
      <c r="RGW161" s="58"/>
      <c r="RGX161" s="59"/>
      <c r="RGY161" s="59"/>
      <c r="RGZ161" s="59"/>
      <c r="RHA161" s="58"/>
      <c r="RHB161" s="59"/>
      <c r="RHC161" s="59"/>
      <c r="RHD161" s="59"/>
      <c r="RHE161" s="58"/>
      <c r="RHF161" s="59"/>
      <c r="RHG161" s="59"/>
      <c r="RHH161" s="59"/>
      <c r="RHI161" s="58"/>
      <c r="RHJ161" s="59"/>
      <c r="RHK161" s="59"/>
      <c r="RHL161" s="59"/>
      <c r="RHM161" s="58"/>
      <c r="RHN161" s="59"/>
      <c r="RHO161" s="59"/>
      <c r="RHP161" s="59"/>
      <c r="RHQ161" s="58"/>
      <c r="RHR161" s="59"/>
      <c r="RHS161" s="59"/>
      <c r="RHT161" s="59"/>
      <c r="RHU161" s="58"/>
      <c r="RHV161" s="59"/>
      <c r="RHW161" s="59"/>
      <c r="RHX161" s="59"/>
      <c r="RHY161" s="58"/>
      <c r="RHZ161" s="59"/>
      <c r="RIA161" s="59"/>
      <c r="RIB161" s="59"/>
      <c r="RIC161" s="58"/>
      <c r="RID161" s="59"/>
      <c r="RIE161" s="59"/>
      <c r="RIF161" s="59"/>
      <c r="RIG161" s="58"/>
      <c r="RIH161" s="59"/>
      <c r="RII161" s="59"/>
      <c r="RIJ161" s="59"/>
      <c r="RIK161" s="58"/>
      <c r="RIL161" s="59"/>
      <c r="RIM161" s="59"/>
      <c r="RIN161" s="59"/>
      <c r="RIO161" s="58"/>
      <c r="RIP161" s="59"/>
      <c r="RIQ161" s="59"/>
      <c r="RIR161" s="59"/>
      <c r="RIS161" s="58"/>
      <c r="RIT161" s="59"/>
      <c r="RIU161" s="59"/>
      <c r="RIV161" s="59"/>
      <c r="RIW161" s="58"/>
      <c r="RIX161" s="59"/>
      <c r="RIY161" s="59"/>
      <c r="RIZ161" s="59"/>
      <c r="RJA161" s="58"/>
      <c r="RJB161" s="59"/>
      <c r="RJC161" s="59"/>
      <c r="RJD161" s="59"/>
      <c r="RJE161" s="58"/>
      <c r="RJF161" s="59"/>
      <c r="RJG161" s="59"/>
      <c r="RJH161" s="59"/>
      <c r="RJI161" s="58"/>
      <c r="RJJ161" s="59"/>
      <c r="RJK161" s="59"/>
      <c r="RJL161" s="59"/>
      <c r="RJM161" s="58"/>
      <c r="RJN161" s="59"/>
      <c r="RJO161" s="59"/>
      <c r="RJP161" s="59"/>
      <c r="RJQ161" s="58"/>
      <c r="RJR161" s="59"/>
      <c r="RJS161" s="59"/>
      <c r="RJT161" s="59"/>
      <c r="RJU161" s="58"/>
      <c r="RJV161" s="59"/>
      <c r="RJW161" s="59"/>
      <c r="RJX161" s="59"/>
      <c r="RJY161" s="58"/>
      <c r="RJZ161" s="59"/>
      <c r="RKA161" s="59"/>
      <c r="RKB161" s="59"/>
      <c r="RKC161" s="58"/>
      <c r="RKD161" s="59"/>
      <c r="RKE161" s="59"/>
      <c r="RKF161" s="59"/>
      <c r="RKG161" s="58"/>
      <c r="RKH161" s="59"/>
      <c r="RKI161" s="59"/>
      <c r="RKJ161" s="59"/>
      <c r="RKK161" s="58"/>
      <c r="RKL161" s="59"/>
      <c r="RKM161" s="59"/>
      <c r="RKN161" s="59"/>
      <c r="RKO161" s="58"/>
      <c r="RKP161" s="59"/>
      <c r="RKQ161" s="59"/>
      <c r="RKR161" s="59"/>
      <c r="RKS161" s="58"/>
      <c r="RKT161" s="59"/>
      <c r="RKU161" s="59"/>
      <c r="RKV161" s="59"/>
      <c r="RKW161" s="58"/>
      <c r="RKX161" s="59"/>
      <c r="RKY161" s="59"/>
      <c r="RKZ161" s="59"/>
      <c r="RLA161" s="58"/>
      <c r="RLB161" s="59"/>
      <c r="RLC161" s="59"/>
      <c r="RLD161" s="59"/>
      <c r="RLE161" s="58"/>
      <c r="RLF161" s="59"/>
      <c r="RLG161" s="59"/>
      <c r="RLH161" s="59"/>
      <c r="RLI161" s="58"/>
      <c r="RLJ161" s="59"/>
      <c r="RLK161" s="59"/>
      <c r="RLL161" s="59"/>
      <c r="RLM161" s="58"/>
      <c r="RLN161" s="59"/>
      <c r="RLO161" s="59"/>
      <c r="RLP161" s="59"/>
      <c r="RLQ161" s="58"/>
      <c r="RLR161" s="59"/>
      <c r="RLS161" s="59"/>
      <c r="RLT161" s="59"/>
      <c r="RLU161" s="58"/>
      <c r="RLV161" s="59"/>
      <c r="RLW161" s="59"/>
      <c r="RLX161" s="59"/>
      <c r="RLY161" s="58"/>
      <c r="RLZ161" s="59"/>
      <c r="RMA161" s="59"/>
      <c r="RMB161" s="59"/>
      <c r="RMC161" s="58"/>
      <c r="RMD161" s="59"/>
      <c r="RME161" s="59"/>
      <c r="RMF161" s="59"/>
      <c r="RMG161" s="58"/>
      <c r="RMH161" s="59"/>
      <c r="RMI161" s="59"/>
      <c r="RMJ161" s="59"/>
      <c r="RMK161" s="58"/>
      <c r="RML161" s="59"/>
      <c r="RMM161" s="59"/>
      <c r="RMN161" s="59"/>
      <c r="RMO161" s="58"/>
      <c r="RMP161" s="59"/>
      <c r="RMQ161" s="59"/>
      <c r="RMR161" s="59"/>
      <c r="RMS161" s="58"/>
      <c r="RMT161" s="59"/>
      <c r="RMU161" s="59"/>
      <c r="RMV161" s="59"/>
      <c r="RMW161" s="58"/>
      <c r="RMX161" s="59"/>
      <c r="RMY161" s="59"/>
      <c r="RMZ161" s="59"/>
      <c r="RNA161" s="58"/>
      <c r="RNB161" s="59"/>
      <c r="RNC161" s="59"/>
      <c r="RND161" s="59"/>
      <c r="RNE161" s="58"/>
      <c r="RNF161" s="59"/>
      <c r="RNG161" s="59"/>
      <c r="RNH161" s="59"/>
      <c r="RNI161" s="58"/>
      <c r="RNJ161" s="59"/>
      <c r="RNK161" s="59"/>
      <c r="RNL161" s="59"/>
      <c r="RNM161" s="58"/>
      <c r="RNN161" s="59"/>
      <c r="RNO161" s="59"/>
      <c r="RNP161" s="59"/>
      <c r="RNQ161" s="58"/>
      <c r="RNR161" s="59"/>
      <c r="RNS161" s="59"/>
      <c r="RNT161" s="59"/>
      <c r="RNU161" s="58"/>
      <c r="RNV161" s="59"/>
      <c r="RNW161" s="59"/>
      <c r="RNX161" s="59"/>
      <c r="RNY161" s="58"/>
      <c r="RNZ161" s="59"/>
      <c r="ROA161" s="59"/>
      <c r="ROB161" s="59"/>
      <c r="ROC161" s="58"/>
      <c r="ROD161" s="59"/>
      <c r="ROE161" s="59"/>
      <c r="ROF161" s="59"/>
      <c r="ROG161" s="58"/>
      <c r="ROH161" s="59"/>
      <c r="ROI161" s="59"/>
      <c r="ROJ161" s="59"/>
      <c r="ROK161" s="58"/>
      <c r="ROL161" s="59"/>
      <c r="ROM161" s="59"/>
      <c r="RON161" s="59"/>
      <c r="ROO161" s="58"/>
      <c r="ROP161" s="59"/>
      <c r="ROQ161" s="59"/>
      <c r="ROR161" s="59"/>
      <c r="ROS161" s="58"/>
      <c r="ROT161" s="59"/>
      <c r="ROU161" s="59"/>
      <c r="ROV161" s="59"/>
      <c r="ROW161" s="58"/>
      <c r="ROX161" s="59"/>
      <c r="ROY161" s="59"/>
      <c r="ROZ161" s="59"/>
      <c r="RPA161" s="58"/>
      <c r="RPB161" s="59"/>
      <c r="RPC161" s="59"/>
      <c r="RPD161" s="59"/>
      <c r="RPE161" s="58"/>
      <c r="RPF161" s="59"/>
      <c r="RPG161" s="59"/>
      <c r="RPH161" s="59"/>
      <c r="RPI161" s="58"/>
      <c r="RPJ161" s="59"/>
      <c r="RPK161" s="59"/>
      <c r="RPL161" s="59"/>
      <c r="RPM161" s="58"/>
      <c r="RPN161" s="59"/>
      <c r="RPO161" s="59"/>
      <c r="RPP161" s="59"/>
      <c r="RPQ161" s="58"/>
      <c r="RPR161" s="59"/>
      <c r="RPS161" s="59"/>
      <c r="RPT161" s="59"/>
      <c r="RPU161" s="58"/>
      <c r="RPV161" s="59"/>
      <c r="RPW161" s="59"/>
      <c r="RPX161" s="59"/>
      <c r="RPY161" s="58"/>
      <c r="RPZ161" s="59"/>
      <c r="RQA161" s="59"/>
      <c r="RQB161" s="59"/>
      <c r="RQC161" s="58"/>
      <c r="RQD161" s="59"/>
      <c r="RQE161" s="59"/>
      <c r="RQF161" s="59"/>
      <c r="RQG161" s="58"/>
      <c r="RQH161" s="59"/>
      <c r="RQI161" s="59"/>
      <c r="RQJ161" s="59"/>
      <c r="RQK161" s="58"/>
      <c r="RQL161" s="59"/>
      <c r="RQM161" s="59"/>
      <c r="RQN161" s="59"/>
      <c r="RQO161" s="58"/>
      <c r="RQP161" s="59"/>
      <c r="RQQ161" s="59"/>
      <c r="RQR161" s="59"/>
      <c r="RQS161" s="58"/>
      <c r="RQT161" s="59"/>
      <c r="RQU161" s="59"/>
      <c r="RQV161" s="59"/>
      <c r="RQW161" s="58"/>
      <c r="RQX161" s="59"/>
      <c r="RQY161" s="59"/>
      <c r="RQZ161" s="59"/>
      <c r="RRA161" s="58"/>
      <c r="RRB161" s="59"/>
      <c r="RRC161" s="59"/>
      <c r="RRD161" s="59"/>
      <c r="RRE161" s="58"/>
      <c r="RRF161" s="59"/>
      <c r="RRG161" s="59"/>
      <c r="RRH161" s="59"/>
      <c r="RRI161" s="58"/>
      <c r="RRJ161" s="59"/>
      <c r="RRK161" s="59"/>
      <c r="RRL161" s="59"/>
      <c r="RRM161" s="58"/>
      <c r="RRN161" s="59"/>
      <c r="RRO161" s="59"/>
      <c r="RRP161" s="59"/>
      <c r="RRQ161" s="58"/>
      <c r="RRR161" s="59"/>
      <c r="RRS161" s="59"/>
      <c r="RRT161" s="59"/>
      <c r="RRU161" s="58"/>
      <c r="RRV161" s="59"/>
      <c r="RRW161" s="59"/>
      <c r="RRX161" s="59"/>
      <c r="RRY161" s="58"/>
      <c r="RRZ161" s="59"/>
      <c r="RSA161" s="59"/>
      <c r="RSB161" s="59"/>
      <c r="RSC161" s="58"/>
      <c r="RSD161" s="59"/>
      <c r="RSE161" s="59"/>
      <c r="RSF161" s="59"/>
      <c r="RSG161" s="58"/>
      <c r="RSH161" s="59"/>
      <c r="RSI161" s="59"/>
      <c r="RSJ161" s="59"/>
      <c r="RSK161" s="58"/>
      <c r="RSL161" s="59"/>
      <c r="RSM161" s="59"/>
      <c r="RSN161" s="59"/>
      <c r="RSO161" s="58"/>
      <c r="RSP161" s="59"/>
      <c r="RSQ161" s="59"/>
      <c r="RSR161" s="59"/>
      <c r="RSS161" s="58"/>
      <c r="RST161" s="59"/>
      <c r="RSU161" s="59"/>
      <c r="RSV161" s="59"/>
      <c r="RSW161" s="58"/>
      <c r="RSX161" s="59"/>
      <c r="RSY161" s="59"/>
      <c r="RSZ161" s="59"/>
      <c r="RTA161" s="58"/>
      <c r="RTB161" s="59"/>
      <c r="RTC161" s="59"/>
      <c r="RTD161" s="59"/>
      <c r="RTE161" s="58"/>
      <c r="RTF161" s="59"/>
      <c r="RTG161" s="59"/>
      <c r="RTH161" s="59"/>
      <c r="RTI161" s="58"/>
      <c r="RTJ161" s="59"/>
      <c r="RTK161" s="59"/>
      <c r="RTL161" s="59"/>
      <c r="RTM161" s="58"/>
      <c r="RTN161" s="59"/>
      <c r="RTO161" s="59"/>
      <c r="RTP161" s="59"/>
      <c r="RTQ161" s="58"/>
      <c r="RTR161" s="59"/>
      <c r="RTS161" s="59"/>
      <c r="RTT161" s="59"/>
      <c r="RTU161" s="58"/>
      <c r="RTV161" s="59"/>
      <c r="RTW161" s="59"/>
      <c r="RTX161" s="59"/>
      <c r="RTY161" s="58"/>
      <c r="RTZ161" s="59"/>
      <c r="RUA161" s="59"/>
      <c r="RUB161" s="59"/>
      <c r="RUC161" s="58"/>
      <c r="RUD161" s="59"/>
      <c r="RUE161" s="59"/>
      <c r="RUF161" s="59"/>
      <c r="RUG161" s="58"/>
      <c r="RUH161" s="59"/>
      <c r="RUI161" s="59"/>
      <c r="RUJ161" s="59"/>
      <c r="RUK161" s="58"/>
      <c r="RUL161" s="59"/>
      <c r="RUM161" s="59"/>
      <c r="RUN161" s="59"/>
      <c r="RUO161" s="58"/>
      <c r="RUP161" s="59"/>
      <c r="RUQ161" s="59"/>
      <c r="RUR161" s="59"/>
      <c r="RUS161" s="58"/>
      <c r="RUT161" s="59"/>
      <c r="RUU161" s="59"/>
      <c r="RUV161" s="59"/>
      <c r="RUW161" s="58"/>
      <c r="RUX161" s="59"/>
      <c r="RUY161" s="59"/>
      <c r="RUZ161" s="59"/>
      <c r="RVA161" s="58"/>
      <c r="RVB161" s="59"/>
      <c r="RVC161" s="59"/>
      <c r="RVD161" s="59"/>
      <c r="RVE161" s="58"/>
      <c r="RVF161" s="59"/>
      <c r="RVG161" s="59"/>
      <c r="RVH161" s="59"/>
      <c r="RVI161" s="58"/>
      <c r="RVJ161" s="59"/>
      <c r="RVK161" s="59"/>
      <c r="RVL161" s="59"/>
      <c r="RVM161" s="58"/>
      <c r="RVN161" s="59"/>
      <c r="RVO161" s="59"/>
      <c r="RVP161" s="59"/>
      <c r="RVQ161" s="58"/>
      <c r="RVR161" s="59"/>
      <c r="RVS161" s="59"/>
      <c r="RVT161" s="59"/>
      <c r="RVU161" s="58"/>
      <c r="RVV161" s="59"/>
      <c r="RVW161" s="59"/>
      <c r="RVX161" s="59"/>
      <c r="RVY161" s="58"/>
      <c r="RVZ161" s="59"/>
      <c r="RWA161" s="59"/>
      <c r="RWB161" s="59"/>
      <c r="RWC161" s="58"/>
      <c r="RWD161" s="59"/>
      <c r="RWE161" s="59"/>
      <c r="RWF161" s="59"/>
      <c r="RWG161" s="58"/>
      <c r="RWH161" s="59"/>
      <c r="RWI161" s="59"/>
      <c r="RWJ161" s="59"/>
      <c r="RWK161" s="58"/>
      <c r="RWL161" s="59"/>
      <c r="RWM161" s="59"/>
      <c r="RWN161" s="59"/>
      <c r="RWO161" s="58"/>
      <c r="RWP161" s="59"/>
      <c r="RWQ161" s="59"/>
      <c r="RWR161" s="59"/>
      <c r="RWS161" s="58"/>
      <c r="RWT161" s="59"/>
      <c r="RWU161" s="59"/>
      <c r="RWV161" s="59"/>
      <c r="RWW161" s="58"/>
      <c r="RWX161" s="59"/>
      <c r="RWY161" s="59"/>
      <c r="RWZ161" s="59"/>
      <c r="RXA161" s="58"/>
      <c r="RXB161" s="59"/>
      <c r="RXC161" s="59"/>
      <c r="RXD161" s="59"/>
      <c r="RXE161" s="58"/>
      <c r="RXF161" s="59"/>
      <c r="RXG161" s="59"/>
      <c r="RXH161" s="59"/>
      <c r="RXI161" s="58"/>
      <c r="RXJ161" s="59"/>
      <c r="RXK161" s="59"/>
      <c r="RXL161" s="59"/>
      <c r="RXM161" s="58"/>
      <c r="RXN161" s="59"/>
      <c r="RXO161" s="59"/>
      <c r="RXP161" s="59"/>
      <c r="RXQ161" s="58"/>
      <c r="RXR161" s="59"/>
      <c r="RXS161" s="59"/>
      <c r="RXT161" s="59"/>
      <c r="RXU161" s="58"/>
      <c r="RXV161" s="59"/>
      <c r="RXW161" s="59"/>
      <c r="RXX161" s="59"/>
      <c r="RXY161" s="58"/>
      <c r="RXZ161" s="59"/>
      <c r="RYA161" s="59"/>
      <c r="RYB161" s="59"/>
      <c r="RYC161" s="58"/>
      <c r="RYD161" s="59"/>
      <c r="RYE161" s="59"/>
      <c r="RYF161" s="59"/>
      <c r="RYG161" s="58"/>
      <c r="RYH161" s="59"/>
      <c r="RYI161" s="59"/>
      <c r="RYJ161" s="59"/>
      <c r="RYK161" s="58"/>
      <c r="RYL161" s="59"/>
      <c r="RYM161" s="59"/>
      <c r="RYN161" s="59"/>
      <c r="RYO161" s="58"/>
      <c r="RYP161" s="59"/>
      <c r="RYQ161" s="59"/>
      <c r="RYR161" s="59"/>
      <c r="RYS161" s="58"/>
      <c r="RYT161" s="59"/>
      <c r="RYU161" s="59"/>
      <c r="RYV161" s="59"/>
      <c r="RYW161" s="58"/>
      <c r="RYX161" s="59"/>
      <c r="RYY161" s="59"/>
      <c r="RYZ161" s="59"/>
      <c r="RZA161" s="58"/>
      <c r="RZB161" s="59"/>
      <c r="RZC161" s="59"/>
      <c r="RZD161" s="59"/>
      <c r="RZE161" s="58"/>
      <c r="RZF161" s="59"/>
      <c r="RZG161" s="59"/>
      <c r="RZH161" s="59"/>
      <c r="RZI161" s="58"/>
      <c r="RZJ161" s="59"/>
      <c r="RZK161" s="59"/>
      <c r="RZL161" s="59"/>
      <c r="RZM161" s="58"/>
      <c r="RZN161" s="59"/>
      <c r="RZO161" s="59"/>
      <c r="RZP161" s="59"/>
      <c r="RZQ161" s="58"/>
      <c r="RZR161" s="59"/>
      <c r="RZS161" s="59"/>
      <c r="RZT161" s="59"/>
      <c r="RZU161" s="58"/>
      <c r="RZV161" s="59"/>
      <c r="RZW161" s="59"/>
      <c r="RZX161" s="59"/>
      <c r="RZY161" s="58"/>
      <c r="RZZ161" s="59"/>
      <c r="SAA161" s="59"/>
      <c r="SAB161" s="59"/>
      <c r="SAC161" s="58"/>
      <c r="SAD161" s="59"/>
      <c r="SAE161" s="59"/>
      <c r="SAF161" s="59"/>
      <c r="SAG161" s="58"/>
      <c r="SAH161" s="59"/>
      <c r="SAI161" s="59"/>
      <c r="SAJ161" s="59"/>
      <c r="SAK161" s="58"/>
      <c r="SAL161" s="59"/>
      <c r="SAM161" s="59"/>
      <c r="SAN161" s="59"/>
      <c r="SAO161" s="58"/>
      <c r="SAP161" s="59"/>
      <c r="SAQ161" s="59"/>
      <c r="SAR161" s="59"/>
      <c r="SAS161" s="58"/>
      <c r="SAT161" s="59"/>
      <c r="SAU161" s="59"/>
      <c r="SAV161" s="59"/>
      <c r="SAW161" s="58"/>
      <c r="SAX161" s="59"/>
      <c r="SAY161" s="59"/>
      <c r="SAZ161" s="59"/>
      <c r="SBA161" s="58"/>
      <c r="SBB161" s="59"/>
      <c r="SBC161" s="59"/>
      <c r="SBD161" s="59"/>
      <c r="SBE161" s="58"/>
      <c r="SBF161" s="59"/>
      <c r="SBG161" s="59"/>
      <c r="SBH161" s="59"/>
      <c r="SBI161" s="58"/>
      <c r="SBJ161" s="59"/>
      <c r="SBK161" s="59"/>
      <c r="SBL161" s="59"/>
      <c r="SBM161" s="58"/>
      <c r="SBN161" s="59"/>
      <c r="SBO161" s="59"/>
      <c r="SBP161" s="59"/>
      <c r="SBQ161" s="58"/>
      <c r="SBR161" s="59"/>
      <c r="SBS161" s="59"/>
      <c r="SBT161" s="59"/>
      <c r="SBU161" s="58"/>
      <c r="SBV161" s="59"/>
      <c r="SBW161" s="59"/>
      <c r="SBX161" s="59"/>
      <c r="SBY161" s="58"/>
      <c r="SBZ161" s="59"/>
      <c r="SCA161" s="59"/>
      <c r="SCB161" s="59"/>
      <c r="SCC161" s="58"/>
      <c r="SCD161" s="59"/>
      <c r="SCE161" s="59"/>
      <c r="SCF161" s="59"/>
      <c r="SCG161" s="58"/>
      <c r="SCH161" s="59"/>
      <c r="SCI161" s="59"/>
      <c r="SCJ161" s="59"/>
      <c r="SCK161" s="58"/>
      <c r="SCL161" s="59"/>
      <c r="SCM161" s="59"/>
      <c r="SCN161" s="59"/>
      <c r="SCO161" s="58"/>
      <c r="SCP161" s="59"/>
      <c r="SCQ161" s="59"/>
      <c r="SCR161" s="59"/>
      <c r="SCS161" s="58"/>
      <c r="SCT161" s="59"/>
      <c r="SCU161" s="59"/>
      <c r="SCV161" s="59"/>
      <c r="SCW161" s="58"/>
      <c r="SCX161" s="59"/>
      <c r="SCY161" s="59"/>
      <c r="SCZ161" s="59"/>
      <c r="SDA161" s="58"/>
      <c r="SDB161" s="59"/>
      <c r="SDC161" s="59"/>
      <c r="SDD161" s="59"/>
      <c r="SDE161" s="58"/>
      <c r="SDF161" s="59"/>
      <c r="SDG161" s="59"/>
      <c r="SDH161" s="59"/>
      <c r="SDI161" s="58"/>
      <c r="SDJ161" s="59"/>
      <c r="SDK161" s="59"/>
      <c r="SDL161" s="59"/>
      <c r="SDM161" s="58"/>
      <c r="SDN161" s="59"/>
      <c r="SDO161" s="59"/>
      <c r="SDP161" s="59"/>
      <c r="SDQ161" s="58"/>
      <c r="SDR161" s="59"/>
      <c r="SDS161" s="59"/>
      <c r="SDT161" s="59"/>
      <c r="SDU161" s="58"/>
      <c r="SDV161" s="59"/>
      <c r="SDW161" s="59"/>
      <c r="SDX161" s="59"/>
      <c r="SDY161" s="58"/>
      <c r="SDZ161" s="59"/>
      <c r="SEA161" s="59"/>
      <c r="SEB161" s="59"/>
      <c r="SEC161" s="58"/>
      <c r="SED161" s="59"/>
      <c r="SEE161" s="59"/>
      <c r="SEF161" s="59"/>
      <c r="SEG161" s="58"/>
      <c r="SEH161" s="59"/>
      <c r="SEI161" s="59"/>
      <c r="SEJ161" s="59"/>
      <c r="SEK161" s="58"/>
      <c r="SEL161" s="59"/>
      <c r="SEM161" s="59"/>
      <c r="SEN161" s="59"/>
      <c r="SEO161" s="58"/>
      <c r="SEP161" s="59"/>
      <c r="SEQ161" s="59"/>
      <c r="SER161" s="59"/>
      <c r="SES161" s="58"/>
      <c r="SET161" s="59"/>
      <c r="SEU161" s="59"/>
      <c r="SEV161" s="59"/>
      <c r="SEW161" s="58"/>
      <c r="SEX161" s="59"/>
      <c r="SEY161" s="59"/>
      <c r="SEZ161" s="59"/>
      <c r="SFA161" s="58"/>
      <c r="SFB161" s="59"/>
      <c r="SFC161" s="59"/>
      <c r="SFD161" s="59"/>
      <c r="SFE161" s="58"/>
      <c r="SFF161" s="59"/>
      <c r="SFG161" s="59"/>
      <c r="SFH161" s="59"/>
      <c r="SFI161" s="58"/>
      <c r="SFJ161" s="59"/>
      <c r="SFK161" s="59"/>
      <c r="SFL161" s="59"/>
      <c r="SFM161" s="58"/>
      <c r="SFN161" s="59"/>
      <c r="SFO161" s="59"/>
      <c r="SFP161" s="59"/>
      <c r="SFQ161" s="58"/>
      <c r="SFR161" s="59"/>
      <c r="SFS161" s="59"/>
      <c r="SFT161" s="59"/>
      <c r="SFU161" s="58"/>
      <c r="SFV161" s="59"/>
      <c r="SFW161" s="59"/>
      <c r="SFX161" s="59"/>
      <c r="SFY161" s="58"/>
      <c r="SFZ161" s="59"/>
      <c r="SGA161" s="59"/>
      <c r="SGB161" s="59"/>
      <c r="SGC161" s="58"/>
      <c r="SGD161" s="59"/>
      <c r="SGE161" s="59"/>
      <c r="SGF161" s="59"/>
      <c r="SGG161" s="58"/>
      <c r="SGH161" s="59"/>
      <c r="SGI161" s="59"/>
      <c r="SGJ161" s="59"/>
      <c r="SGK161" s="58"/>
      <c r="SGL161" s="59"/>
      <c r="SGM161" s="59"/>
      <c r="SGN161" s="59"/>
      <c r="SGO161" s="58"/>
      <c r="SGP161" s="59"/>
      <c r="SGQ161" s="59"/>
      <c r="SGR161" s="59"/>
      <c r="SGS161" s="58"/>
      <c r="SGT161" s="59"/>
      <c r="SGU161" s="59"/>
      <c r="SGV161" s="59"/>
      <c r="SGW161" s="58"/>
      <c r="SGX161" s="59"/>
      <c r="SGY161" s="59"/>
      <c r="SGZ161" s="59"/>
      <c r="SHA161" s="58"/>
      <c r="SHB161" s="59"/>
      <c r="SHC161" s="59"/>
      <c r="SHD161" s="59"/>
      <c r="SHE161" s="58"/>
      <c r="SHF161" s="59"/>
      <c r="SHG161" s="59"/>
      <c r="SHH161" s="59"/>
      <c r="SHI161" s="58"/>
      <c r="SHJ161" s="59"/>
      <c r="SHK161" s="59"/>
      <c r="SHL161" s="59"/>
      <c r="SHM161" s="58"/>
      <c r="SHN161" s="59"/>
      <c r="SHO161" s="59"/>
      <c r="SHP161" s="59"/>
      <c r="SHQ161" s="58"/>
      <c r="SHR161" s="59"/>
      <c r="SHS161" s="59"/>
      <c r="SHT161" s="59"/>
      <c r="SHU161" s="58"/>
      <c r="SHV161" s="59"/>
      <c r="SHW161" s="59"/>
      <c r="SHX161" s="59"/>
      <c r="SHY161" s="58"/>
      <c r="SHZ161" s="59"/>
      <c r="SIA161" s="59"/>
      <c r="SIB161" s="59"/>
      <c r="SIC161" s="58"/>
      <c r="SID161" s="59"/>
      <c r="SIE161" s="59"/>
      <c r="SIF161" s="59"/>
      <c r="SIG161" s="58"/>
      <c r="SIH161" s="59"/>
      <c r="SII161" s="59"/>
      <c r="SIJ161" s="59"/>
      <c r="SIK161" s="58"/>
      <c r="SIL161" s="59"/>
      <c r="SIM161" s="59"/>
      <c r="SIN161" s="59"/>
      <c r="SIO161" s="58"/>
      <c r="SIP161" s="59"/>
      <c r="SIQ161" s="59"/>
      <c r="SIR161" s="59"/>
      <c r="SIS161" s="58"/>
      <c r="SIT161" s="59"/>
      <c r="SIU161" s="59"/>
      <c r="SIV161" s="59"/>
      <c r="SIW161" s="58"/>
      <c r="SIX161" s="59"/>
      <c r="SIY161" s="59"/>
      <c r="SIZ161" s="59"/>
      <c r="SJA161" s="58"/>
      <c r="SJB161" s="59"/>
      <c r="SJC161" s="59"/>
      <c r="SJD161" s="59"/>
      <c r="SJE161" s="58"/>
      <c r="SJF161" s="59"/>
      <c r="SJG161" s="59"/>
      <c r="SJH161" s="59"/>
      <c r="SJI161" s="58"/>
      <c r="SJJ161" s="59"/>
      <c r="SJK161" s="59"/>
      <c r="SJL161" s="59"/>
      <c r="SJM161" s="58"/>
      <c r="SJN161" s="59"/>
      <c r="SJO161" s="59"/>
      <c r="SJP161" s="59"/>
      <c r="SJQ161" s="58"/>
      <c r="SJR161" s="59"/>
      <c r="SJS161" s="59"/>
      <c r="SJT161" s="59"/>
      <c r="SJU161" s="58"/>
      <c r="SJV161" s="59"/>
      <c r="SJW161" s="59"/>
      <c r="SJX161" s="59"/>
      <c r="SJY161" s="58"/>
      <c r="SJZ161" s="59"/>
      <c r="SKA161" s="59"/>
      <c r="SKB161" s="59"/>
      <c r="SKC161" s="58"/>
      <c r="SKD161" s="59"/>
      <c r="SKE161" s="59"/>
      <c r="SKF161" s="59"/>
      <c r="SKG161" s="58"/>
      <c r="SKH161" s="59"/>
      <c r="SKI161" s="59"/>
      <c r="SKJ161" s="59"/>
      <c r="SKK161" s="58"/>
      <c r="SKL161" s="59"/>
      <c r="SKM161" s="59"/>
      <c r="SKN161" s="59"/>
      <c r="SKO161" s="58"/>
      <c r="SKP161" s="59"/>
      <c r="SKQ161" s="59"/>
      <c r="SKR161" s="59"/>
      <c r="SKS161" s="58"/>
      <c r="SKT161" s="59"/>
      <c r="SKU161" s="59"/>
      <c r="SKV161" s="59"/>
      <c r="SKW161" s="58"/>
      <c r="SKX161" s="59"/>
      <c r="SKY161" s="59"/>
      <c r="SKZ161" s="59"/>
      <c r="SLA161" s="58"/>
      <c r="SLB161" s="59"/>
      <c r="SLC161" s="59"/>
      <c r="SLD161" s="59"/>
      <c r="SLE161" s="58"/>
      <c r="SLF161" s="59"/>
      <c r="SLG161" s="59"/>
      <c r="SLH161" s="59"/>
      <c r="SLI161" s="58"/>
      <c r="SLJ161" s="59"/>
      <c r="SLK161" s="59"/>
      <c r="SLL161" s="59"/>
      <c r="SLM161" s="58"/>
      <c r="SLN161" s="59"/>
      <c r="SLO161" s="59"/>
      <c r="SLP161" s="59"/>
      <c r="SLQ161" s="58"/>
      <c r="SLR161" s="59"/>
      <c r="SLS161" s="59"/>
      <c r="SLT161" s="59"/>
      <c r="SLU161" s="58"/>
      <c r="SLV161" s="59"/>
      <c r="SLW161" s="59"/>
      <c r="SLX161" s="59"/>
      <c r="SLY161" s="58"/>
      <c r="SLZ161" s="59"/>
      <c r="SMA161" s="59"/>
      <c r="SMB161" s="59"/>
      <c r="SMC161" s="58"/>
      <c r="SMD161" s="59"/>
      <c r="SME161" s="59"/>
      <c r="SMF161" s="59"/>
      <c r="SMG161" s="58"/>
      <c r="SMH161" s="59"/>
      <c r="SMI161" s="59"/>
      <c r="SMJ161" s="59"/>
      <c r="SMK161" s="58"/>
      <c r="SML161" s="59"/>
      <c r="SMM161" s="59"/>
      <c r="SMN161" s="59"/>
      <c r="SMO161" s="58"/>
      <c r="SMP161" s="59"/>
      <c r="SMQ161" s="59"/>
      <c r="SMR161" s="59"/>
      <c r="SMS161" s="58"/>
      <c r="SMT161" s="59"/>
      <c r="SMU161" s="59"/>
      <c r="SMV161" s="59"/>
      <c r="SMW161" s="58"/>
      <c r="SMX161" s="59"/>
      <c r="SMY161" s="59"/>
      <c r="SMZ161" s="59"/>
      <c r="SNA161" s="58"/>
      <c r="SNB161" s="59"/>
      <c r="SNC161" s="59"/>
      <c r="SND161" s="59"/>
      <c r="SNE161" s="58"/>
      <c r="SNF161" s="59"/>
      <c r="SNG161" s="59"/>
      <c r="SNH161" s="59"/>
      <c r="SNI161" s="58"/>
      <c r="SNJ161" s="59"/>
      <c r="SNK161" s="59"/>
      <c r="SNL161" s="59"/>
      <c r="SNM161" s="58"/>
      <c r="SNN161" s="59"/>
      <c r="SNO161" s="59"/>
      <c r="SNP161" s="59"/>
      <c r="SNQ161" s="58"/>
      <c r="SNR161" s="59"/>
      <c r="SNS161" s="59"/>
      <c r="SNT161" s="59"/>
      <c r="SNU161" s="58"/>
      <c r="SNV161" s="59"/>
      <c r="SNW161" s="59"/>
      <c r="SNX161" s="59"/>
      <c r="SNY161" s="58"/>
      <c r="SNZ161" s="59"/>
      <c r="SOA161" s="59"/>
      <c r="SOB161" s="59"/>
      <c r="SOC161" s="58"/>
      <c r="SOD161" s="59"/>
      <c r="SOE161" s="59"/>
      <c r="SOF161" s="59"/>
      <c r="SOG161" s="58"/>
      <c r="SOH161" s="59"/>
      <c r="SOI161" s="59"/>
      <c r="SOJ161" s="59"/>
      <c r="SOK161" s="58"/>
      <c r="SOL161" s="59"/>
      <c r="SOM161" s="59"/>
      <c r="SON161" s="59"/>
      <c r="SOO161" s="58"/>
      <c r="SOP161" s="59"/>
      <c r="SOQ161" s="59"/>
      <c r="SOR161" s="59"/>
      <c r="SOS161" s="58"/>
      <c r="SOT161" s="59"/>
      <c r="SOU161" s="59"/>
      <c r="SOV161" s="59"/>
      <c r="SOW161" s="58"/>
      <c r="SOX161" s="59"/>
      <c r="SOY161" s="59"/>
      <c r="SOZ161" s="59"/>
      <c r="SPA161" s="58"/>
      <c r="SPB161" s="59"/>
      <c r="SPC161" s="59"/>
      <c r="SPD161" s="59"/>
      <c r="SPE161" s="58"/>
      <c r="SPF161" s="59"/>
      <c r="SPG161" s="59"/>
      <c r="SPH161" s="59"/>
      <c r="SPI161" s="58"/>
      <c r="SPJ161" s="59"/>
      <c r="SPK161" s="59"/>
      <c r="SPL161" s="59"/>
      <c r="SPM161" s="58"/>
      <c r="SPN161" s="59"/>
      <c r="SPO161" s="59"/>
      <c r="SPP161" s="59"/>
      <c r="SPQ161" s="58"/>
      <c r="SPR161" s="59"/>
      <c r="SPS161" s="59"/>
      <c r="SPT161" s="59"/>
      <c r="SPU161" s="58"/>
      <c r="SPV161" s="59"/>
      <c r="SPW161" s="59"/>
      <c r="SPX161" s="59"/>
      <c r="SPY161" s="58"/>
      <c r="SPZ161" s="59"/>
      <c r="SQA161" s="59"/>
      <c r="SQB161" s="59"/>
      <c r="SQC161" s="58"/>
      <c r="SQD161" s="59"/>
      <c r="SQE161" s="59"/>
      <c r="SQF161" s="59"/>
      <c r="SQG161" s="58"/>
      <c r="SQH161" s="59"/>
      <c r="SQI161" s="59"/>
      <c r="SQJ161" s="59"/>
      <c r="SQK161" s="58"/>
      <c r="SQL161" s="59"/>
      <c r="SQM161" s="59"/>
      <c r="SQN161" s="59"/>
      <c r="SQO161" s="58"/>
      <c r="SQP161" s="59"/>
      <c r="SQQ161" s="59"/>
      <c r="SQR161" s="59"/>
      <c r="SQS161" s="58"/>
      <c r="SQT161" s="59"/>
      <c r="SQU161" s="59"/>
      <c r="SQV161" s="59"/>
      <c r="SQW161" s="58"/>
      <c r="SQX161" s="59"/>
      <c r="SQY161" s="59"/>
      <c r="SQZ161" s="59"/>
      <c r="SRA161" s="58"/>
      <c r="SRB161" s="59"/>
      <c r="SRC161" s="59"/>
      <c r="SRD161" s="59"/>
      <c r="SRE161" s="58"/>
      <c r="SRF161" s="59"/>
      <c r="SRG161" s="59"/>
      <c r="SRH161" s="59"/>
      <c r="SRI161" s="58"/>
      <c r="SRJ161" s="59"/>
      <c r="SRK161" s="59"/>
      <c r="SRL161" s="59"/>
      <c r="SRM161" s="58"/>
      <c r="SRN161" s="59"/>
      <c r="SRO161" s="59"/>
      <c r="SRP161" s="59"/>
      <c r="SRQ161" s="58"/>
      <c r="SRR161" s="59"/>
      <c r="SRS161" s="59"/>
      <c r="SRT161" s="59"/>
      <c r="SRU161" s="58"/>
      <c r="SRV161" s="59"/>
      <c r="SRW161" s="59"/>
      <c r="SRX161" s="59"/>
      <c r="SRY161" s="58"/>
      <c r="SRZ161" s="59"/>
      <c r="SSA161" s="59"/>
      <c r="SSB161" s="59"/>
      <c r="SSC161" s="58"/>
      <c r="SSD161" s="59"/>
      <c r="SSE161" s="59"/>
      <c r="SSF161" s="59"/>
      <c r="SSG161" s="58"/>
      <c r="SSH161" s="59"/>
      <c r="SSI161" s="59"/>
      <c r="SSJ161" s="59"/>
      <c r="SSK161" s="58"/>
      <c r="SSL161" s="59"/>
      <c r="SSM161" s="59"/>
      <c r="SSN161" s="59"/>
      <c r="SSO161" s="58"/>
      <c r="SSP161" s="59"/>
      <c r="SSQ161" s="59"/>
      <c r="SSR161" s="59"/>
      <c r="SSS161" s="58"/>
      <c r="SST161" s="59"/>
      <c r="SSU161" s="59"/>
      <c r="SSV161" s="59"/>
      <c r="SSW161" s="58"/>
      <c r="SSX161" s="59"/>
      <c r="SSY161" s="59"/>
      <c r="SSZ161" s="59"/>
      <c r="STA161" s="58"/>
      <c r="STB161" s="59"/>
      <c r="STC161" s="59"/>
      <c r="STD161" s="59"/>
      <c r="STE161" s="58"/>
      <c r="STF161" s="59"/>
      <c r="STG161" s="59"/>
      <c r="STH161" s="59"/>
      <c r="STI161" s="58"/>
      <c r="STJ161" s="59"/>
      <c r="STK161" s="59"/>
      <c r="STL161" s="59"/>
      <c r="STM161" s="58"/>
      <c r="STN161" s="59"/>
      <c r="STO161" s="59"/>
      <c r="STP161" s="59"/>
      <c r="STQ161" s="58"/>
      <c r="STR161" s="59"/>
      <c r="STS161" s="59"/>
      <c r="STT161" s="59"/>
      <c r="STU161" s="58"/>
      <c r="STV161" s="59"/>
      <c r="STW161" s="59"/>
      <c r="STX161" s="59"/>
      <c r="STY161" s="58"/>
      <c r="STZ161" s="59"/>
      <c r="SUA161" s="59"/>
      <c r="SUB161" s="59"/>
      <c r="SUC161" s="58"/>
      <c r="SUD161" s="59"/>
      <c r="SUE161" s="59"/>
      <c r="SUF161" s="59"/>
      <c r="SUG161" s="58"/>
      <c r="SUH161" s="59"/>
      <c r="SUI161" s="59"/>
      <c r="SUJ161" s="59"/>
      <c r="SUK161" s="58"/>
      <c r="SUL161" s="59"/>
      <c r="SUM161" s="59"/>
      <c r="SUN161" s="59"/>
      <c r="SUO161" s="58"/>
      <c r="SUP161" s="59"/>
      <c r="SUQ161" s="59"/>
      <c r="SUR161" s="59"/>
      <c r="SUS161" s="58"/>
      <c r="SUT161" s="59"/>
      <c r="SUU161" s="59"/>
      <c r="SUV161" s="59"/>
      <c r="SUW161" s="58"/>
      <c r="SUX161" s="59"/>
      <c r="SUY161" s="59"/>
      <c r="SUZ161" s="59"/>
      <c r="SVA161" s="58"/>
      <c r="SVB161" s="59"/>
      <c r="SVC161" s="59"/>
      <c r="SVD161" s="59"/>
      <c r="SVE161" s="58"/>
      <c r="SVF161" s="59"/>
      <c r="SVG161" s="59"/>
      <c r="SVH161" s="59"/>
      <c r="SVI161" s="58"/>
      <c r="SVJ161" s="59"/>
      <c r="SVK161" s="59"/>
      <c r="SVL161" s="59"/>
      <c r="SVM161" s="58"/>
      <c r="SVN161" s="59"/>
      <c r="SVO161" s="59"/>
      <c r="SVP161" s="59"/>
      <c r="SVQ161" s="58"/>
      <c r="SVR161" s="59"/>
      <c r="SVS161" s="59"/>
      <c r="SVT161" s="59"/>
      <c r="SVU161" s="58"/>
      <c r="SVV161" s="59"/>
      <c r="SVW161" s="59"/>
      <c r="SVX161" s="59"/>
      <c r="SVY161" s="58"/>
      <c r="SVZ161" s="59"/>
      <c r="SWA161" s="59"/>
      <c r="SWB161" s="59"/>
      <c r="SWC161" s="58"/>
      <c r="SWD161" s="59"/>
      <c r="SWE161" s="59"/>
      <c r="SWF161" s="59"/>
      <c r="SWG161" s="58"/>
      <c r="SWH161" s="59"/>
      <c r="SWI161" s="59"/>
      <c r="SWJ161" s="59"/>
      <c r="SWK161" s="58"/>
      <c r="SWL161" s="59"/>
      <c r="SWM161" s="59"/>
      <c r="SWN161" s="59"/>
      <c r="SWO161" s="58"/>
      <c r="SWP161" s="59"/>
      <c r="SWQ161" s="59"/>
      <c r="SWR161" s="59"/>
      <c r="SWS161" s="58"/>
      <c r="SWT161" s="59"/>
      <c r="SWU161" s="59"/>
      <c r="SWV161" s="59"/>
      <c r="SWW161" s="58"/>
      <c r="SWX161" s="59"/>
      <c r="SWY161" s="59"/>
      <c r="SWZ161" s="59"/>
      <c r="SXA161" s="58"/>
      <c r="SXB161" s="59"/>
      <c r="SXC161" s="59"/>
      <c r="SXD161" s="59"/>
      <c r="SXE161" s="58"/>
      <c r="SXF161" s="59"/>
      <c r="SXG161" s="59"/>
      <c r="SXH161" s="59"/>
      <c r="SXI161" s="58"/>
      <c r="SXJ161" s="59"/>
      <c r="SXK161" s="59"/>
      <c r="SXL161" s="59"/>
      <c r="SXM161" s="58"/>
      <c r="SXN161" s="59"/>
      <c r="SXO161" s="59"/>
      <c r="SXP161" s="59"/>
      <c r="SXQ161" s="58"/>
      <c r="SXR161" s="59"/>
      <c r="SXS161" s="59"/>
      <c r="SXT161" s="59"/>
      <c r="SXU161" s="58"/>
      <c r="SXV161" s="59"/>
      <c r="SXW161" s="59"/>
      <c r="SXX161" s="59"/>
      <c r="SXY161" s="58"/>
      <c r="SXZ161" s="59"/>
      <c r="SYA161" s="59"/>
      <c r="SYB161" s="59"/>
      <c r="SYC161" s="58"/>
      <c r="SYD161" s="59"/>
      <c r="SYE161" s="59"/>
      <c r="SYF161" s="59"/>
      <c r="SYG161" s="58"/>
      <c r="SYH161" s="59"/>
      <c r="SYI161" s="59"/>
      <c r="SYJ161" s="59"/>
      <c r="SYK161" s="58"/>
      <c r="SYL161" s="59"/>
      <c r="SYM161" s="59"/>
      <c r="SYN161" s="59"/>
      <c r="SYO161" s="58"/>
      <c r="SYP161" s="59"/>
      <c r="SYQ161" s="59"/>
      <c r="SYR161" s="59"/>
      <c r="SYS161" s="58"/>
      <c r="SYT161" s="59"/>
      <c r="SYU161" s="59"/>
      <c r="SYV161" s="59"/>
      <c r="SYW161" s="58"/>
      <c r="SYX161" s="59"/>
      <c r="SYY161" s="59"/>
      <c r="SYZ161" s="59"/>
      <c r="SZA161" s="58"/>
      <c r="SZB161" s="59"/>
      <c r="SZC161" s="59"/>
      <c r="SZD161" s="59"/>
      <c r="SZE161" s="58"/>
      <c r="SZF161" s="59"/>
      <c r="SZG161" s="59"/>
      <c r="SZH161" s="59"/>
      <c r="SZI161" s="58"/>
      <c r="SZJ161" s="59"/>
      <c r="SZK161" s="59"/>
      <c r="SZL161" s="59"/>
      <c r="SZM161" s="58"/>
      <c r="SZN161" s="59"/>
      <c r="SZO161" s="59"/>
      <c r="SZP161" s="59"/>
      <c r="SZQ161" s="58"/>
      <c r="SZR161" s="59"/>
      <c r="SZS161" s="59"/>
      <c r="SZT161" s="59"/>
      <c r="SZU161" s="58"/>
      <c r="SZV161" s="59"/>
      <c r="SZW161" s="59"/>
      <c r="SZX161" s="59"/>
      <c r="SZY161" s="58"/>
      <c r="SZZ161" s="59"/>
      <c r="TAA161" s="59"/>
      <c r="TAB161" s="59"/>
      <c r="TAC161" s="58"/>
      <c r="TAD161" s="59"/>
      <c r="TAE161" s="59"/>
      <c r="TAF161" s="59"/>
      <c r="TAG161" s="58"/>
      <c r="TAH161" s="59"/>
      <c r="TAI161" s="59"/>
      <c r="TAJ161" s="59"/>
      <c r="TAK161" s="58"/>
      <c r="TAL161" s="59"/>
      <c r="TAM161" s="59"/>
      <c r="TAN161" s="59"/>
      <c r="TAO161" s="58"/>
      <c r="TAP161" s="59"/>
      <c r="TAQ161" s="59"/>
      <c r="TAR161" s="59"/>
      <c r="TAS161" s="58"/>
      <c r="TAT161" s="59"/>
      <c r="TAU161" s="59"/>
      <c r="TAV161" s="59"/>
      <c r="TAW161" s="58"/>
      <c r="TAX161" s="59"/>
      <c r="TAY161" s="59"/>
      <c r="TAZ161" s="59"/>
      <c r="TBA161" s="58"/>
      <c r="TBB161" s="59"/>
      <c r="TBC161" s="59"/>
      <c r="TBD161" s="59"/>
      <c r="TBE161" s="58"/>
      <c r="TBF161" s="59"/>
      <c r="TBG161" s="59"/>
      <c r="TBH161" s="59"/>
      <c r="TBI161" s="58"/>
      <c r="TBJ161" s="59"/>
      <c r="TBK161" s="59"/>
      <c r="TBL161" s="59"/>
      <c r="TBM161" s="58"/>
      <c r="TBN161" s="59"/>
      <c r="TBO161" s="59"/>
      <c r="TBP161" s="59"/>
      <c r="TBQ161" s="58"/>
      <c r="TBR161" s="59"/>
      <c r="TBS161" s="59"/>
      <c r="TBT161" s="59"/>
      <c r="TBU161" s="58"/>
      <c r="TBV161" s="59"/>
      <c r="TBW161" s="59"/>
      <c r="TBX161" s="59"/>
      <c r="TBY161" s="58"/>
      <c r="TBZ161" s="59"/>
      <c r="TCA161" s="59"/>
      <c r="TCB161" s="59"/>
      <c r="TCC161" s="58"/>
      <c r="TCD161" s="59"/>
      <c r="TCE161" s="59"/>
      <c r="TCF161" s="59"/>
      <c r="TCG161" s="58"/>
      <c r="TCH161" s="59"/>
      <c r="TCI161" s="59"/>
      <c r="TCJ161" s="59"/>
      <c r="TCK161" s="58"/>
      <c r="TCL161" s="59"/>
      <c r="TCM161" s="59"/>
      <c r="TCN161" s="59"/>
      <c r="TCO161" s="58"/>
      <c r="TCP161" s="59"/>
      <c r="TCQ161" s="59"/>
      <c r="TCR161" s="59"/>
      <c r="TCS161" s="58"/>
      <c r="TCT161" s="59"/>
      <c r="TCU161" s="59"/>
      <c r="TCV161" s="59"/>
      <c r="TCW161" s="58"/>
      <c r="TCX161" s="59"/>
      <c r="TCY161" s="59"/>
      <c r="TCZ161" s="59"/>
      <c r="TDA161" s="58"/>
      <c r="TDB161" s="59"/>
      <c r="TDC161" s="59"/>
      <c r="TDD161" s="59"/>
      <c r="TDE161" s="58"/>
      <c r="TDF161" s="59"/>
      <c r="TDG161" s="59"/>
      <c r="TDH161" s="59"/>
      <c r="TDI161" s="58"/>
      <c r="TDJ161" s="59"/>
      <c r="TDK161" s="59"/>
      <c r="TDL161" s="59"/>
      <c r="TDM161" s="58"/>
      <c r="TDN161" s="59"/>
      <c r="TDO161" s="59"/>
      <c r="TDP161" s="59"/>
      <c r="TDQ161" s="58"/>
      <c r="TDR161" s="59"/>
      <c r="TDS161" s="59"/>
      <c r="TDT161" s="59"/>
      <c r="TDU161" s="58"/>
      <c r="TDV161" s="59"/>
      <c r="TDW161" s="59"/>
      <c r="TDX161" s="59"/>
      <c r="TDY161" s="58"/>
      <c r="TDZ161" s="59"/>
      <c r="TEA161" s="59"/>
      <c r="TEB161" s="59"/>
      <c r="TEC161" s="58"/>
      <c r="TED161" s="59"/>
      <c r="TEE161" s="59"/>
      <c r="TEF161" s="59"/>
      <c r="TEG161" s="58"/>
      <c r="TEH161" s="59"/>
      <c r="TEI161" s="59"/>
      <c r="TEJ161" s="59"/>
      <c r="TEK161" s="58"/>
      <c r="TEL161" s="59"/>
      <c r="TEM161" s="59"/>
      <c r="TEN161" s="59"/>
      <c r="TEO161" s="58"/>
      <c r="TEP161" s="59"/>
      <c r="TEQ161" s="59"/>
      <c r="TER161" s="59"/>
      <c r="TES161" s="58"/>
      <c r="TET161" s="59"/>
      <c r="TEU161" s="59"/>
      <c r="TEV161" s="59"/>
      <c r="TEW161" s="58"/>
      <c r="TEX161" s="59"/>
      <c r="TEY161" s="59"/>
      <c r="TEZ161" s="59"/>
      <c r="TFA161" s="58"/>
      <c r="TFB161" s="59"/>
      <c r="TFC161" s="59"/>
      <c r="TFD161" s="59"/>
      <c r="TFE161" s="58"/>
      <c r="TFF161" s="59"/>
      <c r="TFG161" s="59"/>
      <c r="TFH161" s="59"/>
      <c r="TFI161" s="58"/>
      <c r="TFJ161" s="59"/>
      <c r="TFK161" s="59"/>
      <c r="TFL161" s="59"/>
      <c r="TFM161" s="58"/>
      <c r="TFN161" s="59"/>
      <c r="TFO161" s="59"/>
      <c r="TFP161" s="59"/>
      <c r="TFQ161" s="58"/>
      <c r="TFR161" s="59"/>
      <c r="TFS161" s="59"/>
      <c r="TFT161" s="59"/>
      <c r="TFU161" s="58"/>
      <c r="TFV161" s="59"/>
      <c r="TFW161" s="59"/>
      <c r="TFX161" s="59"/>
      <c r="TFY161" s="58"/>
      <c r="TFZ161" s="59"/>
      <c r="TGA161" s="59"/>
      <c r="TGB161" s="59"/>
      <c r="TGC161" s="58"/>
      <c r="TGD161" s="59"/>
      <c r="TGE161" s="59"/>
      <c r="TGF161" s="59"/>
      <c r="TGG161" s="58"/>
      <c r="TGH161" s="59"/>
      <c r="TGI161" s="59"/>
      <c r="TGJ161" s="59"/>
      <c r="TGK161" s="58"/>
      <c r="TGL161" s="59"/>
      <c r="TGM161" s="59"/>
      <c r="TGN161" s="59"/>
      <c r="TGO161" s="58"/>
      <c r="TGP161" s="59"/>
      <c r="TGQ161" s="59"/>
      <c r="TGR161" s="59"/>
      <c r="TGS161" s="58"/>
      <c r="TGT161" s="59"/>
      <c r="TGU161" s="59"/>
      <c r="TGV161" s="59"/>
      <c r="TGW161" s="58"/>
      <c r="TGX161" s="59"/>
      <c r="TGY161" s="59"/>
      <c r="TGZ161" s="59"/>
      <c r="THA161" s="58"/>
      <c r="THB161" s="59"/>
      <c r="THC161" s="59"/>
      <c r="THD161" s="59"/>
      <c r="THE161" s="58"/>
      <c r="THF161" s="59"/>
      <c r="THG161" s="59"/>
      <c r="THH161" s="59"/>
      <c r="THI161" s="58"/>
      <c r="THJ161" s="59"/>
      <c r="THK161" s="59"/>
      <c r="THL161" s="59"/>
      <c r="THM161" s="58"/>
      <c r="THN161" s="59"/>
      <c r="THO161" s="59"/>
      <c r="THP161" s="59"/>
      <c r="THQ161" s="58"/>
      <c r="THR161" s="59"/>
      <c r="THS161" s="59"/>
      <c r="THT161" s="59"/>
      <c r="THU161" s="58"/>
      <c r="THV161" s="59"/>
      <c r="THW161" s="59"/>
      <c r="THX161" s="59"/>
      <c r="THY161" s="58"/>
      <c r="THZ161" s="59"/>
      <c r="TIA161" s="59"/>
      <c r="TIB161" s="59"/>
      <c r="TIC161" s="58"/>
      <c r="TID161" s="59"/>
      <c r="TIE161" s="59"/>
      <c r="TIF161" s="59"/>
      <c r="TIG161" s="58"/>
      <c r="TIH161" s="59"/>
      <c r="TII161" s="59"/>
      <c r="TIJ161" s="59"/>
      <c r="TIK161" s="58"/>
      <c r="TIL161" s="59"/>
      <c r="TIM161" s="59"/>
      <c r="TIN161" s="59"/>
      <c r="TIO161" s="58"/>
      <c r="TIP161" s="59"/>
      <c r="TIQ161" s="59"/>
      <c r="TIR161" s="59"/>
      <c r="TIS161" s="58"/>
      <c r="TIT161" s="59"/>
      <c r="TIU161" s="59"/>
      <c r="TIV161" s="59"/>
      <c r="TIW161" s="58"/>
      <c r="TIX161" s="59"/>
      <c r="TIY161" s="59"/>
      <c r="TIZ161" s="59"/>
      <c r="TJA161" s="58"/>
      <c r="TJB161" s="59"/>
      <c r="TJC161" s="59"/>
      <c r="TJD161" s="59"/>
      <c r="TJE161" s="58"/>
      <c r="TJF161" s="59"/>
      <c r="TJG161" s="59"/>
      <c r="TJH161" s="59"/>
      <c r="TJI161" s="58"/>
      <c r="TJJ161" s="59"/>
      <c r="TJK161" s="59"/>
      <c r="TJL161" s="59"/>
      <c r="TJM161" s="58"/>
      <c r="TJN161" s="59"/>
      <c r="TJO161" s="59"/>
      <c r="TJP161" s="59"/>
      <c r="TJQ161" s="58"/>
      <c r="TJR161" s="59"/>
      <c r="TJS161" s="59"/>
      <c r="TJT161" s="59"/>
      <c r="TJU161" s="58"/>
      <c r="TJV161" s="59"/>
      <c r="TJW161" s="59"/>
      <c r="TJX161" s="59"/>
      <c r="TJY161" s="58"/>
      <c r="TJZ161" s="59"/>
      <c r="TKA161" s="59"/>
      <c r="TKB161" s="59"/>
      <c r="TKC161" s="58"/>
      <c r="TKD161" s="59"/>
      <c r="TKE161" s="59"/>
      <c r="TKF161" s="59"/>
      <c r="TKG161" s="58"/>
      <c r="TKH161" s="59"/>
      <c r="TKI161" s="59"/>
      <c r="TKJ161" s="59"/>
      <c r="TKK161" s="58"/>
      <c r="TKL161" s="59"/>
      <c r="TKM161" s="59"/>
      <c r="TKN161" s="59"/>
      <c r="TKO161" s="58"/>
      <c r="TKP161" s="59"/>
      <c r="TKQ161" s="59"/>
      <c r="TKR161" s="59"/>
      <c r="TKS161" s="58"/>
      <c r="TKT161" s="59"/>
      <c r="TKU161" s="59"/>
      <c r="TKV161" s="59"/>
      <c r="TKW161" s="58"/>
      <c r="TKX161" s="59"/>
      <c r="TKY161" s="59"/>
      <c r="TKZ161" s="59"/>
      <c r="TLA161" s="58"/>
      <c r="TLB161" s="59"/>
      <c r="TLC161" s="59"/>
      <c r="TLD161" s="59"/>
      <c r="TLE161" s="58"/>
      <c r="TLF161" s="59"/>
      <c r="TLG161" s="59"/>
      <c r="TLH161" s="59"/>
      <c r="TLI161" s="58"/>
      <c r="TLJ161" s="59"/>
      <c r="TLK161" s="59"/>
      <c r="TLL161" s="59"/>
      <c r="TLM161" s="58"/>
      <c r="TLN161" s="59"/>
      <c r="TLO161" s="59"/>
      <c r="TLP161" s="59"/>
      <c r="TLQ161" s="58"/>
      <c r="TLR161" s="59"/>
      <c r="TLS161" s="59"/>
      <c r="TLT161" s="59"/>
      <c r="TLU161" s="58"/>
      <c r="TLV161" s="59"/>
      <c r="TLW161" s="59"/>
      <c r="TLX161" s="59"/>
      <c r="TLY161" s="58"/>
      <c r="TLZ161" s="59"/>
      <c r="TMA161" s="59"/>
      <c r="TMB161" s="59"/>
      <c r="TMC161" s="58"/>
      <c r="TMD161" s="59"/>
      <c r="TME161" s="59"/>
      <c r="TMF161" s="59"/>
      <c r="TMG161" s="58"/>
      <c r="TMH161" s="59"/>
      <c r="TMI161" s="59"/>
      <c r="TMJ161" s="59"/>
      <c r="TMK161" s="58"/>
      <c r="TML161" s="59"/>
      <c r="TMM161" s="59"/>
      <c r="TMN161" s="59"/>
      <c r="TMO161" s="58"/>
      <c r="TMP161" s="59"/>
      <c r="TMQ161" s="59"/>
      <c r="TMR161" s="59"/>
      <c r="TMS161" s="58"/>
      <c r="TMT161" s="59"/>
      <c r="TMU161" s="59"/>
      <c r="TMV161" s="59"/>
      <c r="TMW161" s="58"/>
      <c r="TMX161" s="59"/>
      <c r="TMY161" s="59"/>
      <c r="TMZ161" s="59"/>
      <c r="TNA161" s="58"/>
      <c r="TNB161" s="59"/>
      <c r="TNC161" s="59"/>
      <c r="TND161" s="59"/>
      <c r="TNE161" s="58"/>
      <c r="TNF161" s="59"/>
      <c r="TNG161" s="59"/>
      <c r="TNH161" s="59"/>
      <c r="TNI161" s="58"/>
      <c r="TNJ161" s="59"/>
      <c r="TNK161" s="59"/>
      <c r="TNL161" s="59"/>
      <c r="TNM161" s="58"/>
      <c r="TNN161" s="59"/>
      <c r="TNO161" s="59"/>
      <c r="TNP161" s="59"/>
      <c r="TNQ161" s="58"/>
      <c r="TNR161" s="59"/>
      <c r="TNS161" s="59"/>
      <c r="TNT161" s="59"/>
      <c r="TNU161" s="58"/>
      <c r="TNV161" s="59"/>
      <c r="TNW161" s="59"/>
      <c r="TNX161" s="59"/>
      <c r="TNY161" s="58"/>
      <c r="TNZ161" s="59"/>
      <c r="TOA161" s="59"/>
      <c r="TOB161" s="59"/>
      <c r="TOC161" s="58"/>
      <c r="TOD161" s="59"/>
      <c r="TOE161" s="59"/>
      <c r="TOF161" s="59"/>
      <c r="TOG161" s="58"/>
      <c r="TOH161" s="59"/>
      <c r="TOI161" s="59"/>
      <c r="TOJ161" s="59"/>
      <c r="TOK161" s="58"/>
      <c r="TOL161" s="59"/>
      <c r="TOM161" s="59"/>
      <c r="TON161" s="59"/>
      <c r="TOO161" s="58"/>
      <c r="TOP161" s="59"/>
      <c r="TOQ161" s="59"/>
      <c r="TOR161" s="59"/>
      <c r="TOS161" s="58"/>
      <c r="TOT161" s="59"/>
      <c r="TOU161" s="59"/>
      <c r="TOV161" s="59"/>
      <c r="TOW161" s="58"/>
      <c r="TOX161" s="59"/>
      <c r="TOY161" s="59"/>
      <c r="TOZ161" s="59"/>
      <c r="TPA161" s="58"/>
      <c r="TPB161" s="59"/>
      <c r="TPC161" s="59"/>
      <c r="TPD161" s="59"/>
      <c r="TPE161" s="58"/>
      <c r="TPF161" s="59"/>
      <c r="TPG161" s="59"/>
      <c r="TPH161" s="59"/>
      <c r="TPI161" s="58"/>
      <c r="TPJ161" s="59"/>
      <c r="TPK161" s="59"/>
      <c r="TPL161" s="59"/>
      <c r="TPM161" s="58"/>
      <c r="TPN161" s="59"/>
      <c r="TPO161" s="59"/>
      <c r="TPP161" s="59"/>
      <c r="TPQ161" s="58"/>
      <c r="TPR161" s="59"/>
      <c r="TPS161" s="59"/>
      <c r="TPT161" s="59"/>
      <c r="TPU161" s="58"/>
      <c r="TPV161" s="59"/>
      <c r="TPW161" s="59"/>
      <c r="TPX161" s="59"/>
      <c r="TPY161" s="58"/>
      <c r="TPZ161" s="59"/>
      <c r="TQA161" s="59"/>
      <c r="TQB161" s="59"/>
      <c r="TQC161" s="58"/>
      <c r="TQD161" s="59"/>
      <c r="TQE161" s="59"/>
      <c r="TQF161" s="59"/>
      <c r="TQG161" s="58"/>
      <c r="TQH161" s="59"/>
      <c r="TQI161" s="59"/>
      <c r="TQJ161" s="59"/>
      <c r="TQK161" s="58"/>
      <c r="TQL161" s="59"/>
      <c r="TQM161" s="59"/>
      <c r="TQN161" s="59"/>
      <c r="TQO161" s="58"/>
      <c r="TQP161" s="59"/>
      <c r="TQQ161" s="59"/>
      <c r="TQR161" s="59"/>
      <c r="TQS161" s="58"/>
      <c r="TQT161" s="59"/>
      <c r="TQU161" s="59"/>
      <c r="TQV161" s="59"/>
      <c r="TQW161" s="58"/>
      <c r="TQX161" s="59"/>
      <c r="TQY161" s="59"/>
      <c r="TQZ161" s="59"/>
      <c r="TRA161" s="58"/>
      <c r="TRB161" s="59"/>
      <c r="TRC161" s="59"/>
      <c r="TRD161" s="59"/>
      <c r="TRE161" s="58"/>
      <c r="TRF161" s="59"/>
      <c r="TRG161" s="59"/>
      <c r="TRH161" s="59"/>
      <c r="TRI161" s="58"/>
      <c r="TRJ161" s="59"/>
      <c r="TRK161" s="59"/>
      <c r="TRL161" s="59"/>
      <c r="TRM161" s="58"/>
      <c r="TRN161" s="59"/>
      <c r="TRO161" s="59"/>
      <c r="TRP161" s="59"/>
      <c r="TRQ161" s="58"/>
      <c r="TRR161" s="59"/>
      <c r="TRS161" s="59"/>
      <c r="TRT161" s="59"/>
      <c r="TRU161" s="58"/>
      <c r="TRV161" s="59"/>
      <c r="TRW161" s="59"/>
      <c r="TRX161" s="59"/>
      <c r="TRY161" s="58"/>
      <c r="TRZ161" s="59"/>
      <c r="TSA161" s="59"/>
      <c r="TSB161" s="59"/>
      <c r="TSC161" s="58"/>
      <c r="TSD161" s="59"/>
      <c r="TSE161" s="59"/>
      <c r="TSF161" s="59"/>
      <c r="TSG161" s="58"/>
      <c r="TSH161" s="59"/>
      <c r="TSI161" s="59"/>
      <c r="TSJ161" s="59"/>
      <c r="TSK161" s="58"/>
      <c r="TSL161" s="59"/>
      <c r="TSM161" s="59"/>
      <c r="TSN161" s="59"/>
      <c r="TSO161" s="58"/>
      <c r="TSP161" s="59"/>
      <c r="TSQ161" s="59"/>
      <c r="TSR161" s="59"/>
      <c r="TSS161" s="58"/>
      <c r="TST161" s="59"/>
      <c r="TSU161" s="59"/>
      <c r="TSV161" s="59"/>
      <c r="TSW161" s="58"/>
      <c r="TSX161" s="59"/>
      <c r="TSY161" s="59"/>
      <c r="TSZ161" s="59"/>
      <c r="TTA161" s="58"/>
      <c r="TTB161" s="59"/>
      <c r="TTC161" s="59"/>
      <c r="TTD161" s="59"/>
      <c r="TTE161" s="58"/>
      <c r="TTF161" s="59"/>
      <c r="TTG161" s="59"/>
      <c r="TTH161" s="59"/>
      <c r="TTI161" s="58"/>
      <c r="TTJ161" s="59"/>
      <c r="TTK161" s="59"/>
      <c r="TTL161" s="59"/>
      <c r="TTM161" s="58"/>
      <c r="TTN161" s="59"/>
      <c r="TTO161" s="59"/>
      <c r="TTP161" s="59"/>
      <c r="TTQ161" s="58"/>
      <c r="TTR161" s="59"/>
      <c r="TTS161" s="59"/>
      <c r="TTT161" s="59"/>
      <c r="TTU161" s="58"/>
      <c r="TTV161" s="59"/>
      <c r="TTW161" s="59"/>
      <c r="TTX161" s="59"/>
      <c r="TTY161" s="58"/>
      <c r="TTZ161" s="59"/>
      <c r="TUA161" s="59"/>
      <c r="TUB161" s="59"/>
      <c r="TUC161" s="58"/>
      <c r="TUD161" s="59"/>
      <c r="TUE161" s="59"/>
      <c r="TUF161" s="59"/>
      <c r="TUG161" s="58"/>
      <c r="TUH161" s="59"/>
      <c r="TUI161" s="59"/>
      <c r="TUJ161" s="59"/>
      <c r="TUK161" s="58"/>
      <c r="TUL161" s="59"/>
      <c r="TUM161" s="59"/>
      <c r="TUN161" s="59"/>
      <c r="TUO161" s="58"/>
      <c r="TUP161" s="59"/>
      <c r="TUQ161" s="59"/>
      <c r="TUR161" s="59"/>
      <c r="TUS161" s="58"/>
      <c r="TUT161" s="59"/>
      <c r="TUU161" s="59"/>
      <c r="TUV161" s="59"/>
      <c r="TUW161" s="58"/>
      <c r="TUX161" s="59"/>
      <c r="TUY161" s="59"/>
      <c r="TUZ161" s="59"/>
      <c r="TVA161" s="58"/>
      <c r="TVB161" s="59"/>
      <c r="TVC161" s="59"/>
      <c r="TVD161" s="59"/>
      <c r="TVE161" s="58"/>
      <c r="TVF161" s="59"/>
      <c r="TVG161" s="59"/>
      <c r="TVH161" s="59"/>
      <c r="TVI161" s="58"/>
      <c r="TVJ161" s="59"/>
      <c r="TVK161" s="59"/>
      <c r="TVL161" s="59"/>
      <c r="TVM161" s="58"/>
      <c r="TVN161" s="59"/>
      <c r="TVO161" s="59"/>
      <c r="TVP161" s="59"/>
      <c r="TVQ161" s="58"/>
      <c r="TVR161" s="59"/>
      <c r="TVS161" s="59"/>
      <c r="TVT161" s="59"/>
      <c r="TVU161" s="58"/>
      <c r="TVV161" s="59"/>
      <c r="TVW161" s="59"/>
      <c r="TVX161" s="59"/>
      <c r="TVY161" s="58"/>
      <c r="TVZ161" s="59"/>
      <c r="TWA161" s="59"/>
      <c r="TWB161" s="59"/>
      <c r="TWC161" s="58"/>
      <c r="TWD161" s="59"/>
      <c r="TWE161" s="59"/>
      <c r="TWF161" s="59"/>
      <c r="TWG161" s="58"/>
      <c r="TWH161" s="59"/>
      <c r="TWI161" s="59"/>
      <c r="TWJ161" s="59"/>
      <c r="TWK161" s="58"/>
      <c r="TWL161" s="59"/>
      <c r="TWM161" s="59"/>
      <c r="TWN161" s="59"/>
      <c r="TWO161" s="58"/>
      <c r="TWP161" s="59"/>
      <c r="TWQ161" s="59"/>
      <c r="TWR161" s="59"/>
      <c r="TWS161" s="58"/>
      <c r="TWT161" s="59"/>
      <c r="TWU161" s="59"/>
      <c r="TWV161" s="59"/>
      <c r="TWW161" s="58"/>
      <c r="TWX161" s="59"/>
      <c r="TWY161" s="59"/>
      <c r="TWZ161" s="59"/>
      <c r="TXA161" s="58"/>
      <c r="TXB161" s="59"/>
      <c r="TXC161" s="59"/>
      <c r="TXD161" s="59"/>
      <c r="TXE161" s="58"/>
      <c r="TXF161" s="59"/>
      <c r="TXG161" s="59"/>
      <c r="TXH161" s="59"/>
      <c r="TXI161" s="58"/>
      <c r="TXJ161" s="59"/>
      <c r="TXK161" s="59"/>
      <c r="TXL161" s="59"/>
      <c r="TXM161" s="58"/>
      <c r="TXN161" s="59"/>
      <c r="TXO161" s="59"/>
      <c r="TXP161" s="59"/>
      <c r="TXQ161" s="58"/>
      <c r="TXR161" s="59"/>
      <c r="TXS161" s="59"/>
      <c r="TXT161" s="59"/>
      <c r="TXU161" s="58"/>
      <c r="TXV161" s="59"/>
      <c r="TXW161" s="59"/>
      <c r="TXX161" s="59"/>
      <c r="TXY161" s="58"/>
      <c r="TXZ161" s="59"/>
      <c r="TYA161" s="59"/>
      <c r="TYB161" s="59"/>
      <c r="TYC161" s="58"/>
      <c r="TYD161" s="59"/>
      <c r="TYE161" s="59"/>
      <c r="TYF161" s="59"/>
      <c r="TYG161" s="58"/>
      <c r="TYH161" s="59"/>
      <c r="TYI161" s="59"/>
      <c r="TYJ161" s="59"/>
      <c r="TYK161" s="58"/>
      <c r="TYL161" s="59"/>
      <c r="TYM161" s="59"/>
      <c r="TYN161" s="59"/>
      <c r="TYO161" s="58"/>
      <c r="TYP161" s="59"/>
      <c r="TYQ161" s="59"/>
      <c r="TYR161" s="59"/>
      <c r="TYS161" s="58"/>
      <c r="TYT161" s="59"/>
      <c r="TYU161" s="59"/>
      <c r="TYV161" s="59"/>
      <c r="TYW161" s="58"/>
      <c r="TYX161" s="59"/>
      <c r="TYY161" s="59"/>
      <c r="TYZ161" s="59"/>
      <c r="TZA161" s="58"/>
      <c r="TZB161" s="59"/>
      <c r="TZC161" s="59"/>
      <c r="TZD161" s="59"/>
      <c r="TZE161" s="58"/>
      <c r="TZF161" s="59"/>
      <c r="TZG161" s="59"/>
      <c r="TZH161" s="59"/>
      <c r="TZI161" s="58"/>
      <c r="TZJ161" s="59"/>
      <c r="TZK161" s="59"/>
      <c r="TZL161" s="59"/>
      <c r="TZM161" s="58"/>
      <c r="TZN161" s="59"/>
      <c r="TZO161" s="59"/>
      <c r="TZP161" s="59"/>
      <c r="TZQ161" s="58"/>
      <c r="TZR161" s="59"/>
      <c r="TZS161" s="59"/>
      <c r="TZT161" s="59"/>
      <c r="TZU161" s="58"/>
      <c r="TZV161" s="59"/>
      <c r="TZW161" s="59"/>
      <c r="TZX161" s="59"/>
      <c r="TZY161" s="58"/>
      <c r="TZZ161" s="59"/>
      <c r="UAA161" s="59"/>
      <c r="UAB161" s="59"/>
      <c r="UAC161" s="58"/>
      <c r="UAD161" s="59"/>
      <c r="UAE161" s="59"/>
      <c r="UAF161" s="59"/>
      <c r="UAG161" s="58"/>
      <c r="UAH161" s="59"/>
      <c r="UAI161" s="59"/>
      <c r="UAJ161" s="59"/>
      <c r="UAK161" s="58"/>
      <c r="UAL161" s="59"/>
      <c r="UAM161" s="59"/>
      <c r="UAN161" s="59"/>
      <c r="UAO161" s="58"/>
      <c r="UAP161" s="59"/>
      <c r="UAQ161" s="59"/>
      <c r="UAR161" s="59"/>
      <c r="UAS161" s="58"/>
      <c r="UAT161" s="59"/>
      <c r="UAU161" s="59"/>
      <c r="UAV161" s="59"/>
      <c r="UAW161" s="58"/>
      <c r="UAX161" s="59"/>
      <c r="UAY161" s="59"/>
      <c r="UAZ161" s="59"/>
      <c r="UBA161" s="58"/>
      <c r="UBB161" s="59"/>
      <c r="UBC161" s="59"/>
      <c r="UBD161" s="59"/>
      <c r="UBE161" s="58"/>
      <c r="UBF161" s="59"/>
      <c r="UBG161" s="59"/>
      <c r="UBH161" s="59"/>
      <c r="UBI161" s="58"/>
      <c r="UBJ161" s="59"/>
      <c r="UBK161" s="59"/>
      <c r="UBL161" s="59"/>
      <c r="UBM161" s="58"/>
      <c r="UBN161" s="59"/>
      <c r="UBO161" s="59"/>
      <c r="UBP161" s="59"/>
      <c r="UBQ161" s="58"/>
      <c r="UBR161" s="59"/>
      <c r="UBS161" s="59"/>
      <c r="UBT161" s="59"/>
      <c r="UBU161" s="58"/>
      <c r="UBV161" s="59"/>
      <c r="UBW161" s="59"/>
      <c r="UBX161" s="59"/>
      <c r="UBY161" s="58"/>
      <c r="UBZ161" s="59"/>
      <c r="UCA161" s="59"/>
      <c r="UCB161" s="59"/>
      <c r="UCC161" s="58"/>
      <c r="UCD161" s="59"/>
      <c r="UCE161" s="59"/>
      <c r="UCF161" s="59"/>
      <c r="UCG161" s="58"/>
      <c r="UCH161" s="59"/>
      <c r="UCI161" s="59"/>
      <c r="UCJ161" s="59"/>
      <c r="UCK161" s="58"/>
      <c r="UCL161" s="59"/>
      <c r="UCM161" s="59"/>
      <c r="UCN161" s="59"/>
      <c r="UCO161" s="58"/>
      <c r="UCP161" s="59"/>
      <c r="UCQ161" s="59"/>
      <c r="UCR161" s="59"/>
      <c r="UCS161" s="58"/>
      <c r="UCT161" s="59"/>
      <c r="UCU161" s="59"/>
      <c r="UCV161" s="59"/>
      <c r="UCW161" s="58"/>
      <c r="UCX161" s="59"/>
      <c r="UCY161" s="59"/>
      <c r="UCZ161" s="59"/>
      <c r="UDA161" s="58"/>
      <c r="UDB161" s="59"/>
      <c r="UDC161" s="59"/>
      <c r="UDD161" s="59"/>
      <c r="UDE161" s="58"/>
      <c r="UDF161" s="59"/>
      <c r="UDG161" s="59"/>
      <c r="UDH161" s="59"/>
      <c r="UDI161" s="58"/>
      <c r="UDJ161" s="59"/>
      <c r="UDK161" s="59"/>
      <c r="UDL161" s="59"/>
      <c r="UDM161" s="58"/>
      <c r="UDN161" s="59"/>
      <c r="UDO161" s="59"/>
      <c r="UDP161" s="59"/>
      <c r="UDQ161" s="58"/>
      <c r="UDR161" s="59"/>
      <c r="UDS161" s="59"/>
      <c r="UDT161" s="59"/>
      <c r="UDU161" s="58"/>
      <c r="UDV161" s="59"/>
      <c r="UDW161" s="59"/>
      <c r="UDX161" s="59"/>
      <c r="UDY161" s="58"/>
      <c r="UDZ161" s="59"/>
      <c r="UEA161" s="59"/>
      <c r="UEB161" s="59"/>
      <c r="UEC161" s="58"/>
      <c r="UED161" s="59"/>
      <c r="UEE161" s="59"/>
      <c r="UEF161" s="59"/>
      <c r="UEG161" s="58"/>
      <c r="UEH161" s="59"/>
      <c r="UEI161" s="59"/>
      <c r="UEJ161" s="59"/>
      <c r="UEK161" s="58"/>
      <c r="UEL161" s="59"/>
      <c r="UEM161" s="59"/>
      <c r="UEN161" s="59"/>
      <c r="UEO161" s="58"/>
      <c r="UEP161" s="59"/>
      <c r="UEQ161" s="59"/>
      <c r="UER161" s="59"/>
      <c r="UES161" s="58"/>
      <c r="UET161" s="59"/>
      <c r="UEU161" s="59"/>
      <c r="UEV161" s="59"/>
      <c r="UEW161" s="58"/>
      <c r="UEX161" s="59"/>
      <c r="UEY161" s="59"/>
      <c r="UEZ161" s="59"/>
      <c r="UFA161" s="58"/>
      <c r="UFB161" s="59"/>
      <c r="UFC161" s="59"/>
      <c r="UFD161" s="59"/>
      <c r="UFE161" s="58"/>
      <c r="UFF161" s="59"/>
      <c r="UFG161" s="59"/>
      <c r="UFH161" s="59"/>
      <c r="UFI161" s="58"/>
      <c r="UFJ161" s="59"/>
      <c r="UFK161" s="59"/>
      <c r="UFL161" s="59"/>
      <c r="UFM161" s="58"/>
      <c r="UFN161" s="59"/>
      <c r="UFO161" s="59"/>
      <c r="UFP161" s="59"/>
      <c r="UFQ161" s="58"/>
      <c r="UFR161" s="59"/>
      <c r="UFS161" s="59"/>
      <c r="UFT161" s="59"/>
      <c r="UFU161" s="58"/>
      <c r="UFV161" s="59"/>
      <c r="UFW161" s="59"/>
      <c r="UFX161" s="59"/>
      <c r="UFY161" s="58"/>
      <c r="UFZ161" s="59"/>
      <c r="UGA161" s="59"/>
      <c r="UGB161" s="59"/>
      <c r="UGC161" s="58"/>
      <c r="UGD161" s="59"/>
      <c r="UGE161" s="59"/>
      <c r="UGF161" s="59"/>
      <c r="UGG161" s="58"/>
      <c r="UGH161" s="59"/>
      <c r="UGI161" s="59"/>
      <c r="UGJ161" s="59"/>
      <c r="UGK161" s="58"/>
      <c r="UGL161" s="59"/>
      <c r="UGM161" s="59"/>
      <c r="UGN161" s="59"/>
      <c r="UGO161" s="58"/>
      <c r="UGP161" s="59"/>
      <c r="UGQ161" s="59"/>
      <c r="UGR161" s="59"/>
      <c r="UGS161" s="58"/>
      <c r="UGT161" s="59"/>
      <c r="UGU161" s="59"/>
      <c r="UGV161" s="59"/>
      <c r="UGW161" s="58"/>
      <c r="UGX161" s="59"/>
      <c r="UGY161" s="59"/>
      <c r="UGZ161" s="59"/>
      <c r="UHA161" s="58"/>
      <c r="UHB161" s="59"/>
      <c r="UHC161" s="59"/>
      <c r="UHD161" s="59"/>
      <c r="UHE161" s="58"/>
      <c r="UHF161" s="59"/>
      <c r="UHG161" s="59"/>
      <c r="UHH161" s="59"/>
      <c r="UHI161" s="58"/>
      <c r="UHJ161" s="59"/>
      <c r="UHK161" s="59"/>
      <c r="UHL161" s="59"/>
      <c r="UHM161" s="58"/>
      <c r="UHN161" s="59"/>
      <c r="UHO161" s="59"/>
      <c r="UHP161" s="59"/>
      <c r="UHQ161" s="58"/>
      <c r="UHR161" s="59"/>
      <c r="UHS161" s="59"/>
      <c r="UHT161" s="59"/>
      <c r="UHU161" s="58"/>
      <c r="UHV161" s="59"/>
      <c r="UHW161" s="59"/>
      <c r="UHX161" s="59"/>
      <c r="UHY161" s="58"/>
      <c r="UHZ161" s="59"/>
      <c r="UIA161" s="59"/>
      <c r="UIB161" s="59"/>
      <c r="UIC161" s="58"/>
      <c r="UID161" s="59"/>
      <c r="UIE161" s="59"/>
      <c r="UIF161" s="59"/>
      <c r="UIG161" s="58"/>
      <c r="UIH161" s="59"/>
      <c r="UII161" s="59"/>
      <c r="UIJ161" s="59"/>
      <c r="UIK161" s="58"/>
      <c r="UIL161" s="59"/>
      <c r="UIM161" s="59"/>
      <c r="UIN161" s="59"/>
      <c r="UIO161" s="58"/>
      <c r="UIP161" s="59"/>
      <c r="UIQ161" s="59"/>
      <c r="UIR161" s="59"/>
      <c r="UIS161" s="58"/>
      <c r="UIT161" s="59"/>
      <c r="UIU161" s="59"/>
      <c r="UIV161" s="59"/>
      <c r="UIW161" s="58"/>
      <c r="UIX161" s="59"/>
      <c r="UIY161" s="59"/>
      <c r="UIZ161" s="59"/>
      <c r="UJA161" s="58"/>
      <c r="UJB161" s="59"/>
      <c r="UJC161" s="59"/>
      <c r="UJD161" s="59"/>
      <c r="UJE161" s="58"/>
      <c r="UJF161" s="59"/>
      <c r="UJG161" s="59"/>
      <c r="UJH161" s="59"/>
      <c r="UJI161" s="58"/>
      <c r="UJJ161" s="59"/>
      <c r="UJK161" s="59"/>
      <c r="UJL161" s="59"/>
      <c r="UJM161" s="58"/>
      <c r="UJN161" s="59"/>
      <c r="UJO161" s="59"/>
      <c r="UJP161" s="59"/>
      <c r="UJQ161" s="58"/>
      <c r="UJR161" s="59"/>
      <c r="UJS161" s="59"/>
      <c r="UJT161" s="59"/>
      <c r="UJU161" s="58"/>
      <c r="UJV161" s="59"/>
      <c r="UJW161" s="59"/>
      <c r="UJX161" s="59"/>
      <c r="UJY161" s="58"/>
      <c r="UJZ161" s="59"/>
      <c r="UKA161" s="59"/>
      <c r="UKB161" s="59"/>
      <c r="UKC161" s="58"/>
      <c r="UKD161" s="59"/>
      <c r="UKE161" s="59"/>
      <c r="UKF161" s="59"/>
      <c r="UKG161" s="58"/>
      <c r="UKH161" s="59"/>
      <c r="UKI161" s="59"/>
      <c r="UKJ161" s="59"/>
      <c r="UKK161" s="58"/>
      <c r="UKL161" s="59"/>
      <c r="UKM161" s="59"/>
      <c r="UKN161" s="59"/>
      <c r="UKO161" s="58"/>
      <c r="UKP161" s="59"/>
      <c r="UKQ161" s="59"/>
      <c r="UKR161" s="59"/>
      <c r="UKS161" s="58"/>
      <c r="UKT161" s="59"/>
      <c r="UKU161" s="59"/>
      <c r="UKV161" s="59"/>
      <c r="UKW161" s="58"/>
      <c r="UKX161" s="59"/>
      <c r="UKY161" s="59"/>
      <c r="UKZ161" s="59"/>
      <c r="ULA161" s="58"/>
      <c r="ULB161" s="59"/>
      <c r="ULC161" s="59"/>
      <c r="ULD161" s="59"/>
      <c r="ULE161" s="58"/>
      <c r="ULF161" s="59"/>
      <c r="ULG161" s="59"/>
      <c r="ULH161" s="59"/>
      <c r="ULI161" s="58"/>
      <c r="ULJ161" s="59"/>
      <c r="ULK161" s="59"/>
      <c r="ULL161" s="59"/>
      <c r="ULM161" s="58"/>
      <c r="ULN161" s="59"/>
      <c r="ULO161" s="59"/>
      <c r="ULP161" s="59"/>
      <c r="ULQ161" s="58"/>
      <c r="ULR161" s="59"/>
      <c r="ULS161" s="59"/>
      <c r="ULT161" s="59"/>
      <c r="ULU161" s="58"/>
      <c r="ULV161" s="59"/>
      <c r="ULW161" s="59"/>
      <c r="ULX161" s="59"/>
      <c r="ULY161" s="58"/>
      <c r="ULZ161" s="59"/>
      <c r="UMA161" s="59"/>
      <c r="UMB161" s="59"/>
      <c r="UMC161" s="58"/>
      <c r="UMD161" s="59"/>
      <c r="UME161" s="59"/>
      <c r="UMF161" s="59"/>
      <c r="UMG161" s="58"/>
      <c r="UMH161" s="59"/>
      <c r="UMI161" s="59"/>
      <c r="UMJ161" s="59"/>
      <c r="UMK161" s="58"/>
      <c r="UML161" s="59"/>
      <c r="UMM161" s="59"/>
      <c r="UMN161" s="59"/>
      <c r="UMO161" s="58"/>
      <c r="UMP161" s="59"/>
      <c r="UMQ161" s="59"/>
      <c r="UMR161" s="59"/>
      <c r="UMS161" s="58"/>
      <c r="UMT161" s="59"/>
      <c r="UMU161" s="59"/>
      <c r="UMV161" s="59"/>
      <c r="UMW161" s="58"/>
      <c r="UMX161" s="59"/>
      <c r="UMY161" s="59"/>
      <c r="UMZ161" s="59"/>
      <c r="UNA161" s="58"/>
      <c r="UNB161" s="59"/>
      <c r="UNC161" s="59"/>
      <c r="UND161" s="59"/>
      <c r="UNE161" s="58"/>
      <c r="UNF161" s="59"/>
      <c r="UNG161" s="59"/>
      <c r="UNH161" s="59"/>
      <c r="UNI161" s="58"/>
      <c r="UNJ161" s="59"/>
      <c r="UNK161" s="59"/>
      <c r="UNL161" s="59"/>
      <c r="UNM161" s="58"/>
      <c r="UNN161" s="59"/>
      <c r="UNO161" s="59"/>
      <c r="UNP161" s="59"/>
      <c r="UNQ161" s="58"/>
      <c r="UNR161" s="59"/>
      <c r="UNS161" s="59"/>
      <c r="UNT161" s="59"/>
      <c r="UNU161" s="58"/>
      <c r="UNV161" s="59"/>
      <c r="UNW161" s="59"/>
      <c r="UNX161" s="59"/>
      <c r="UNY161" s="58"/>
      <c r="UNZ161" s="59"/>
      <c r="UOA161" s="59"/>
      <c r="UOB161" s="59"/>
      <c r="UOC161" s="58"/>
      <c r="UOD161" s="59"/>
      <c r="UOE161" s="59"/>
      <c r="UOF161" s="59"/>
      <c r="UOG161" s="58"/>
      <c r="UOH161" s="59"/>
      <c r="UOI161" s="59"/>
      <c r="UOJ161" s="59"/>
      <c r="UOK161" s="58"/>
      <c r="UOL161" s="59"/>
      <c r="UOM161" s="59"/>
      <c r="UON161" s="59"/>
      <c r="UOO161" s="58"/>
      <c r="UOP161" s="59"/>
      <c r="UOQ161" s="59"/>
      <c r="UOR161" s="59"/>
      <c r="UOS161" s="58"/>
      <c r="UOT161" s="59"/>
      <c r="UOU161" s="59"/>
      <c r="UOV161" s="59"/>
      <c r="UOW161" s="58"/>
      <c r="UOX161" s="59"/>
      <c r="UOY161" s="59"/>
      <c r="UOZ161" s="59"/>
      <c r="UPA161" s="58"/>
      <c r="UPB161" s="59"/>
      <c r="UPC161" s="59"/>
      <c r="UPD161" s="59"/>
      <c r="UPE161" s="58"/>
      <c r="UPF161" s="59"/>
      <c r="UPG161" s="59"/>
      <c r="UPH161" s="59"/>
      <c r="UPI161" s="58"/>
      <c r="UPJ161" s="59"/>
      <c r="UPK161" s="59"/>
      <c r="UPL161" s="59"/>
      <c r="UPM161" s="58"/>
      <c r="UPN161" s="59"/>
      <c r="UPO161" s="59"/>
      <c r="UPP161" s="59"/>
      <c r="UPQ161" s="58"/>
      <c r="UPR161" s="59"/>
      <c r="UPS161" s="59"/>
      <c r="UPT161" s="59"/>
      <c r="UPU161" s="58"/>
      <c r="UPV161" s="59"/>
      <c r="UPW161" s="59"/>
      <c r="UPX161" s="59"/>
      <c r="UPY161" s="58"/>
      <c r="UPZ161" s="59"/>
      <c r="UQA161" s="59"/>
      <c r="UQB161" s="59"/>
      <c r="UQC161" s="58"/>
      <c r="UQD161" s="59"/>
      <c r="UQE161" s="59"/>
      <c r="UQF161" s="59"/>
      <c r="UQG161" s="58"/>
      <c r="UQH161" s="59"/>
      <c r="UQI161" s="59"/>
      <c r="UQJ161" s="59"/>
      <c r="UQK161" s="58"/>
      <c r="UQL161" s="59"/>
      <c r="UQM161" s="59"/>
      <c r="UQN161" s="59"/>
      <c r="UQO161" s="58"/>
      <c r="UQP161" s="59"/>
      <c r="UQQ161" s="59"/>
      <c r="UQR161" s="59"/>
      <c r="UQS161" s="58"/>
      <c r="UQT161" s="59"/>
      <c r="UQU161" s="59"/>
      <c r="UQV161" s="59"/>
      <c r="UQW161" s="58"/>
      <c r="UQX161" s="59"/>
      <c r="UQY161" s="59"/>
      <c r="UQZ161" s="59"/>
      <c r="URA161" s="58"/>
      <c r="URB161" s="59"/>
      <c r="URC161" s="59"/>
      <c r="URD161" s="59"/>
      <c r="URE161" s="58"/>
      <c r="URF161" s="59"/>
      <c r="URG161" s="59"/>
      <c r="URH161" s="59"/>
      <c r="URI161" s="58"/>
      <c r="URJ161" s="59"/>
      <c r="URK161" s="59"/>
      <c r="URL161" s="59"/>
      <c r="URM161" s="58"/>
      <c r="URN161" s="59"/>
      <c r="URO161" s="59"/>
      <c r="URP161" s="59"/>
      <c r="URQ161" s="58"/>
      <c r="URR161" s="59"/>
      <c r="URS161" s="59"/>
      <c r="URT161" s="59"/>
      <c r="URU161" s="58"/>
      <c r="URV161" s="59"/>
      <c r="URW161" s="59"/>
      <c r="URX161" s="59"/>
      <c r="URY161" s="58"/>
      <c r="URZ161" s="59"/>
      <c r="USA161" s="59"/>
      <c r="USB161" s="59"/>
      <c r="USC161" s="58"/>
      <c r="USD161" s="59"/>
      <c r="USE161" s="59"/>
      <c r="USF161" s="59"/>
      <c r="USG161" s="58"/>
      <c r="USH161" s="59"/>
      <c r="USI161" s="59"/>
      <c r="USJ161" s="59"/>
      <c r="USK161" s="58"/>
      <c r="USL161" s="59"/>
      <c r="USM161" s="59"/>
      <c r="USN161" s="59"/>
      <c r="USO161" s="58"/>
      <c r="USP161" s="59"/>
      <c r="USQ161" s="59"/>
      <c r="USR161" s="59"/>
      <c r="USS161" s="58"/>
      <c r="UST161" s="59"/>
      <c r="USU161" s="59"/>
      <c r="USV161" s="59"/>
      <c r="USW161" s="58"/>
      <c r="USX161" s="59"/>
      <c r="USY161" s="59"/>
      <c r="USZ161" s="59"/>
      <c r="UTA161" s="58"/>
      <c r="UTB161" s="59"/>
      <c r="UTC161" s="59"/>
      <c r="UTD161" s="59"/>
      <c r="UTE161" s="58"/>
      <c r="UTF161" s="59"/>
      <c r="UTG161" s="59"/>
      <c r="UTH161" s="59"/>
      <c r="UTI161" s="58"/>
      <c r="UTJ161" s="59"/>
      <c r="UTK161" s="59"/>
      <c r="UTL161" s="59"/>
      <c r="UTM161" s="58"/>
      <c r="UTN161" s="59"/>
      <c r="UTO161" s="59"/>
      <c r="UTP161" s="59"/>
      <c r="UTQ161" s="58"/>
      <c r="UTR161" s="59"/>
      <c r="UTS161" s="59"/>
      <c r="UTT161" s="59"/>
      <c r="UTU161" s="58"/>
      <c r="UTV161" s="59"/>
      <c r="UTW161" s="59"/>
      <c r="UTX161" s="59"/>
      <c r="UTY161" s="58"/>
      <c r="UTZ161" s="59"/>
      <c r="UUA161" s="59"/>
      <c r="UUB161" s="59"/>
      <c r="UUC161" s="58"/>
      <c r="UUD161" s="59"/>
      <c r="UUE161" s="59"/>
      <c r="UUF161" s="59"/>
      <c r="UUG161" s="58"/>
      <c r="UUH161" s="59"/>
      <c r="UUI161" s="59"/>
      <c r="UUJ161" s="59"/>
      <c r="UUK161" s="58"/>
      <c r="UUL161" s="59"/>
      <c r="UUM161" s="59"/>
      <c r="UUN161" s="59"/>
      <c r="UUO161" s="58"/>
      <c r="UUP161" s="59"/>
      <c r="UUQ161" s="59"/>
      <c r="UUR161" s="59"/>
      <c r="UUS161" s="58"/>
      <c r="UUT161" s="59"/>
      <c r="UUU161" s="59"/>
      <c r="UUV161" s="59"/>
      <c r="UUW161" s="58"/>
      <c r="UUX161" s="59"/>
      <c r="UUY161" s="59"/>
      <c r="UUZ161" s="59"/>
      <c r="UVA161" s="58"/>
      <c r="UVB161" s="59"/>
      <c r="UVC161" s="59"/>
      <c r="UVD161" s="59"/>
      <c r="UVE161" s="58"/>
      <c r="UVF161" s="59"/>
      <c r="UVG161" s="59"/>
      <c r="UVH161" s="59"/>
      <c r="UVI161" s="58"/>
      <c r="UVJ161" s="59"/>
      <c r="UVK161" s="59"/>
      <c r="UVL161" s="59"/>
      <c r="UVM161" s="58"/>
      <c r="UVN161" s="59"/>
      <c r="UVO161" s="59"/>
      <c r="UVP161" s="59"/>
      <c r="UVQ161" s="58"/>
      <c r="UVR161" s="59"/>
      <c r="UVS161" s="59"/>
      <c r="UVT161" s="59"/>
      <c r="UVU161" s="58"/>
      <c r="UVV161" s="59"/>
      <c r="UVW161" s="59"/>
      <c r="UVX161" s="59"/>
      <c r="UVY161" s="58"/>
      <c r="UVZ161" s="59"/>
      <c r="UWA161" s="59"/>
      <c r="UWB161" s="59"/>
      <c r="UWC161" s="58"/>
      <c r="UWD161" s="59"/>
      <c r="UWE161" s="59"/>
      <c r="UWF161" s="59"/>
      <c r="UWG161" s="58"/>
      <c r="UWH161" s="59"/>
      <c r="UWI161" s="59"/>
      <c r="UWJ161" s="59"/>
      <c r="UWK161" s="58"/>
      <c r="UWL161" s="59"/>
      <c r="UWM161" s="59"/>
      <c r="UWN161" s="59"/>
      <c r="UWO161" s="58"/>
      <c r="UWP161" s="59"/>
      <c r="UWQ161" s="59"/>
      <c r="UWR161" s="59"/>
      <c r="UWS161" s="58"/>
      <c r="UWT161" s="59"/>
      <c r="UWU161" s="59"/>
      <c r="UWV161" s="59"/>
      <c r="UWW161" s="58"/>
      <c r="UWX161" s="59"/>
      <c r="UWY161" s="59"/>
      <c r="UWZ161" s="59"/>
      <c r="UXA161" s="58"/>
      <c r="UXB161" s="59"/>
      <c r="UXC161" s="59"/>
      <c r="UXD161" s="59"/>
      <c r="UXE161" s="58"/>
      <c r="UXF161" s="59"/>
      <c r="UXG161" s="59"/>
      <c r="UXH161" s="59"/>
      <c r="UXI161" s="58"/>
      <c r="UXJ161" s="59"/>
      <c r="UXK161" s="59"/>
      <c r="UXL161" s="59"/>
      <c r="UXM161" s="58"/>
      <c r="UXN161" s="59"/>
      <c r="UXO161" s="59"/>
      <c r="UXP161" s="59"/>
      <c r="UXQ161" s="58"/>
      <c r="UXR161" s="59"/>
      <c r="UXS161" s="59"/>
      <c r="UXT161" s="59"/>
      <c r="UXU161" s="58"/>
      <c r="UXV161" s="59"/>
      <c r="UXW161" s="59"/>
      <c r="UXX161" s="59"/>
      <c r="UXY161" s="58"/>
      <c r="UXZ161" s="59"/>
      <c r="UYA161" s="59"/>
      <c r="UYB161" s="59"/>
      <c r="UYC161" s="58"/>
      <c r="UYD161" s="59"/>
      <c r="UYE161" s="59"/>
      <c r="UYF161" s="59"/>
      <c r="UYG161" s="58"/>
      <c r="UYH161" s="59"/>
      <c r="UYI161" s="59"/>
      <c r="UYJ161" s="59"/>
      <c r="UYK161" s="58"/>
      <c r="UYL161" s="59"/>
      <c r="UYM161" s="59"/>
      <c r="UYN161" s="59"/>
      <c r="UYO161" s="58"/>
      <c r="UYP161" s="59"/>
      <c r="UYQ161" s="59"/>
      <c r="UYR161" s="59"/>
      <c r="UYS161" s="58"/>
      <c r="UYT161" s="59"/>
      <c r="UYU161" s="59"/>
      <c r="UYV161" s="59"/>
      <c r="UYW161" s="58"/>
      <c r="UYX161" s="59"/>
      <c r="UYY161" s="59"/>
      <c r="UYZ161" s="59"/>
      <c r="UZA161" s="58"/>
      <c r="UZB161" s="59"/>
      <c r="UZC161" s="59"/>
      <c r="UZD161" s="59"/>
      <c r="UZE161" s="58"/>
      <c r="UZF161" s="59"/>
      <c r="UZG161" s="59"/>
      <c r="UZH161" s="59"/>
      <c r="UZI161" s="58"/>
      <c r="UZJ161" s="59"/>
      <c r="UZK161" s="59"/>
      <c r="UZL161" s="59"/>
      <c r="UZM161" s="58"/>
      <c r="UZN161" s="59"/>
      <c r="UZO161" s="59"/>
      <c r="UZP161" s="59"/>
      <c r="UZQ161" s="58"/>
      <c r="UZR161" s="59"/>
      <c r="UZS161" s="59"/>
      <c r="UZT161" s="59"/>
      <c r="UZU161" s="58"/>
      <c r="UZV161" s="59"/>
      <c r="UZW161" s="59"/>
      <c r="UZX161" s="59"/>
      <c r="UZY161" s="58"/>
      <c r="UZZ161" s="59"/>
      <c r="VAA161" s="59"/>
      <c r="VAB161" s="59"/>
      <c r="VAC161" s="58"/>
      <c r="VAD161" s="59"/>
      <c r="VAE161" s="59"/>
      <c r="VAF161" s="59"/>
      <c r="VAG161" s="58"/>
      <c r="VAH161" s="59"/>
      <c r="VAI161" s="59"/>
      <c r="VAJ161" s="59"/>
      <c r="VAK161" s="58"/>
      <c r="VAL161" s="59"/>
      <c r="VAM161" s="59"/>
      <c r="VAN161" s="59"/>
      <c r="VAO161" s="58"/>
      <c r="VAP161" s="59"/>
      <c r="VAQ161" s="59"/>
      <c r="VAR161" s="59"/>
      <c r="VAS161" s="58"/>
      <c r="VAT161" s="59"/>
      <c r="VAU161" s="59"/>
      <c r="VAV161" s="59"/>
      <c r="VAW161" s="58"/>
      <c r="VAX161" s="59"/>
      <c r="VAY161" s="59"/>
      <c r="VAZ161" s="59"/>
      <c r="VBA161" s="58"/>
      <c r="VBB161" s="59"/>
      <c r="VBC161" s="59"/>
      <c r="VBD161" s="59"/>
      <c r="VBE161" s="58"/>
      <c r="VBF161" s="59"/>
      <c r="VBG161" s="59"/>
      <c r="VBH161" s="59"/>
      <c r="VBI161" s="58"/>
      <c r="VBJ161" s="59"/>
      <c r="VBK161" s="59"/>
      <c r="VBL161" s="59"/>
      <c r="VBM161" s="58"/>
      <c r="VBN161" s="59"/>
      <c r="VBO161" s="59"/>
      <c r="VBP161" s="59"/>
      <c r="VBQ161" s="58"/>
      <c r="VBR161" s="59"/>
      <c r="VBS161" s="59"/>
      <c r="VBT161" s="59"/>
      <c r="VBU161" s="58"/>
      <c r="VBV161" s="59"/>
      <c r="VBW161" s="59"/>
      <c r="VBX161" s="59"/>
      <c r="VBY161" s="58"/>
      <c r="VBZ161" s="59"/>
      <c r="VCA161" s="59"/>
      <c r="VCB161" s="59"/>
      <c r="VCC161" s="58"/>
      <c r="VCD161" s="59"/>
      <c r="VCE161" s="59"/>
      <c r="VCF161" s="59"/>
      <c r="VCG161" s="58"/>
      <c r="VCH161" s="59"/>
      <c r="VCI161" s="59"/>
      <c r="VCJ161" s="59"/>
      <c r="VCK161" s="58"/>
      <c r="VCL161" s="59"/>
      <c r="VCM161" s="59"/>
      <c r="VCN161" s="59"/>
      <c r="VCO161" s="58"/>
      <c r="VCP161" s="59"/>
      <c r="VCQ161" s="59"/>
      <c r="VCR161" s="59"/>
      <c r="VCS161" s="58"/>
      <c r="VCT161" s="59"/>
      <c r="VCU161" s="59"/>
      <c r="VCV161" s="59"/>
      <c r="VCW161" s="58"/>
      <c r="VCX161" s="59"/>
      <c r="VCY161" s="59"/>
      <c r="VCZ161" s="59"/>
      <c r="VDA161" s="58"/>
      <c r="VDB161" s="59"/>
      <c r="VDC161" s="59"/>
      <c r="VDD161" s="59"/>
      <c r="VDE161" s="58"/>
      <c r="VDF161" s="59"/>
      <c r="VDG161" s="59"/>
      <c r="VDH161" s="59"/>
      <c r="VDI161" s="58"/>
      <c r="VDJ161" s="59"/>
      <c r="VDK161" s="59"/>
      <c r="VDL161" s="59"/>
      <c r="VDM161" s="58"/>
      <c r="VDN161" s="59"/>
      <c r="VDO161" s="59"/>
      <c r="VDP161" s="59"/>
      <c r="VDQ161" s="58"/>
      <c r="VDR161" s="59"/>
      <c r="VDS161" s="59"/>
      <c r="VDT161" s="59"/>
      <c r="VDU161" s="58"/>
      <c r="VDV161" s="59"/>
      <c r="VDW161" s="59"/>
      <c r="VDX161" s="59"/>
      <c r="VDY161" s="58"/>
      <c r="VDZ161" s="59"/>
      <c r="VEA161" s="59"/>
      <c r="VEB161" s="59"/>
      <c r="VEC161" s="58"/>
      <c r="VED161" s="59"/>
      <c r="VEE161" s="59"/>
      <c r="VEF161" s="59"/>
      <c r="VEG161" s="58"/>
      <c r="VEH161" s="59"/>
      <c r="VEI161" s="59"/>
      <c r="VEJ161" s="59"/>
      <c r="VEK161" s="58"/>
      <c r="VEL161" s="59"/>
      <c r="VEM161" s="59"/>
      <c r="VEN161" s="59"/>
      <c r="VEO161" s="58"/>
      <c r="VEP161" s="59"/>
      <c r="VEQ161" s="59"/>
      <c r="VER161" s="59"/>
      <c r="VES161" s="58"/>
      <c r="VET161" s="59"/>
      <c r="VEU161" s="59"/>
      <c r="VEV161" s="59"/>
      <c r="VEW161" s="58"/>
      <c r="VEX161" s="59"/>
      <c r="VEY161" s="59"/>
      <c r="VEZ161" s="59"/>
      <c r="VFA161" s="58"/>
      <c r="VFB161" s="59"/>
      <c r="VFC161" s="59"/>
      <c r="VFD161" s="59"/>
      <c r="VFE161" s="58"/>
      <c r="VFF161" s="59"/>
      <c r="VFG161" s="59"/>
      <c r="VFH161" s="59"/>
      <c r="VFI161" s="58"/>
      <c r="VFJ161" s="59"/>
      <c r="VFK161" s="59"/>
      <c r="VFL161" s="59"/>
      <c r="VFM161" s="58"/>
      <c r="VFN161" s="59"/>
      <c r="VFO161" s="59"/>
      <c r="VFP161" s="59"/>
      <c r="VFQ161" s="58"/>
      <c r="VFR161" s="59"/>
      <c r="VFS161" s="59"/>
      <c r="VFT161" s="59"/>
      <c r="VFU161" s="58"/>
      <c r="VFV161" s="59"/>
      <c r="VFW161" s="59"/>
      <c r="VFX161" s="59"/>
      <c r="VFY161" s="58"/>
      <c r="VFZ161" s="59"/>
      <c r="VGA161" s="59"/>
      <c r="VGB161" s="59"/>
      <c r="VGC161" s="58"/>
      <c r="VGD161" s="59"/>
      <c r="VGE161" s="59"/>
      <c r="VGF161" s="59"/>
      <c r="VGG161" s="58"/>
      <c r="VGH161" s="59"/>
      <c r="VGI161" s="59"/>
      <c r="VGJ161" s="59"/>
      <c r="VGK161" s="58"/>
      <c r="VGL161" s="59"/>
      <c r="VGM161" s="59"/>
      <c r="VGN161" s="59"/>
      <c r="VGO161" s="58"/>
      <c r="VGP161" s="59"/>
      <c r="VGQ161" s="59"/>
      <c r="VGR161" s="59"/>
      <c r="VGS161" s="58"/>
      <c r="VGT161" s="59"/>
      <c r="VGU161" s="59"/>
      <c r="VGV161" s="59"/>
      <c r="VGW161" s="58"/>
      <c r="VGX161" s="59"/>
      <c r="VGY161" s="59"/>
      <c r="VGZ161" s="59"/>
      <c r="VHA161" s="58"/>
      <c r="VHB161" s="59"/>
      <c r="VHC161" s="59"/>
      <c r="VHD161" s="59"/>
      <c r="VHE161" s="58"/>
      <c r="VHF161" s="59"/>
      <c r="VHG161" s="59"/>
      <c r="VHH161" s="59"/>
      <c r="VHI161" s="58"/>
      <c r="VHJ161" s="59"/>
      <c r="VHK161" s="59"/>
      <c r="VHL161" s="59"/>
      <c r="VHM161" s="58"/>
      <c r="VHN161" s="59"/>
      <c r="VHO161" s="59"/>
      <c r="VHP161" s="59"/>
      <c r="VHQ161" s="58"/>
      <c r="VHR161" s="59"/>
      <c r="VHS161" s="59"/>
      <c r="VHT161" s="59"/>
      <c r="VHU161" s="58"/>
      <c r="VHV161" s="59"/>
      <c r="VHW161" s="59"/>
      <c r="VHX161" s="59"/>
      <c r="VHY161" s="58"/>
      <c r="VHZ161" s="59"/>
      <c r="VIA161" s="59"/>
      <c r="VIB161" s="59"/>
      <c r="VIC161" s="58"/>
      <c r="VID161" s="59"/>
      <c r="VIE161" s="59"/>
      <c r="VIF161" s="59"/>
      <c r="VIG161" s="58"/>
      <c r="VIH161" s="59"/>
      <c r="VII161" s="59"/>
      <c r="VIJ161" s="59"/>
      <c r="VIK161" s="58"/>
      <c r="VIL161" s="59"/>
      <c r="VIM161" s="59"/>
      <c r="VIN161" s="59"/>
      <c r="VIO161" s="58"/>
      <c r="VIP161" s="59"/>
      <c r="VIQ161" s="59"/>
      <c r="VIR161" s="59"/>
      <c r="VIS161" s="58"/>
      <c r="VIT161" s="59"/>
      <c r="VIU161" s="59"/>
      <c r="VIV161" s="59"/>
      <c r="VIW161" s="58"/>
      <c r="VIX161" s="59"/>
      <c r="VIY161" s="59"/>
      <c r="VIZ161" s="59"/>
      <c r="VJA161" s="58"/>
      <c r="VJB161" s="59"/>
      <c r="VJC161" s="59"/>
      <c r="VJD161" s="59"/>
      <c r="VJE161" s="58"/>
      <c r="VJF161" s="59"/>
      <c r="VJG161" s="59"/>
      <c r="VJH161" s="59"/>
      <c r="VJI161" s="58"/>
      <c r="VJJ161" s="59"/>
      <c r="VJK161" s="59"/>
      <c r="VJL161" s="59"/>
      <c r="VJM161" s="58"/>
      <c r="VJN161" s="59"/>
      <c r="VJO161" s="59"/>
      <c r="VJP161" s="59"/>
      <c r="VJQ161" s="58"/>
      <c r="VJR161" s="59"/>
      <c r="VJS161" s="59"/>
      <c r="VJT161" s="59"/>
      <c r="VJU161" s="58"/>
      <c r="VJV161" s="59"/>
      <c r="VJW161" s="59"/>
      <c r="VJX161" s="59"/>
      <c r="VJY161" s="58"/>
      <c r="VJZ161" s="59"/>
      <c r="VKA161" s="59"/>
      <c r="VKB161" s="59"/>
      <c r="VKC161" s="58"/>
      <c r="VKD161" s="59"/>
      <c r="VKE161" s="59"/>
      <c r="VKF161" s="59"/>
      <c r="VKG161" s="58"/>
      <c r="VKH161" s="59"/>
      <c r="VKI161" s="59"/>
      <c r="VKJ161" s="59"/>
      <c r="VKK161" s="58"/>
      <c r="VKL161" s="59"/>
      <c r="VKM161" s="59"/>
      <c r="VKN161" s="59"/>
      <c r="VKO161" s="58"/>
      <c r="VKP161" s="59"/>
      <c r="VKQ161" s="59"/>
      <c r="VKR161" s="59"/>
      <c r="VKS161" s="58"/>
      <c r="VKT161" s="59"/>
      <c r="VKU161" s="59"/>
      <c r="VKV161" s="59"/>
      <c r="VKW161" s="58"/>
      <c r="VKX161" s="59"/>
      <c r="VKY161" s="59"/>
      <c r="VKZ161" s="59"/>
      <c r="VLA161" s="58"/>
      <c r="VLB161" s="59"/>
      <c r="VLC161" s="59"/>
      <c r="VLD161" s="59"/>
      <c r="VLE161" s="58"/>
      <c r="VLF161" s="59"/>
      <c r="VLG161" s="59"/>
      <c r="VLH161" s="59"/>
      <c r="VLI161" s="58"/>
      <c r="VLJ161" s="59"/>
      <c r="VLK161" s="59"/>
      <c r="VLL161" s="59"/>
      <c r="VLM161" s="58"/>
      <c r="VLN161" s="59"/>
      <c r="VLO161" s="59"/>
      <c r="VLP161" s="59"/>
      <c r="VLQ161" s="58"/>
      <c r="VLR161" s="59"/>
      <c r="VLS161" s="59"/>
      <c r="VLT161" s="59"/>
      <c r="VLU161" s="58"/>
      <c r="VLV161" s="59"/>
      <c r="VLW161" s="59"/>
      <c r="VLX161" s="59"/>
      <c r="VLY161" s="58"/>
      <c r="VLZ161" s="59"/>
      <c r="VMA161" s="59"/>
      <c r="VMB161" s="59"/>
      <c r="VMC161" s="58"/>
      <c r="VMD161" s="59"/>
      <c r="VME161" s="59"/>
      <c r="VMF161" s="59"/>
      <c r="VMG161" s="58"/>
      <c r="VMH161" s="59"/>
      <c r="VMI161" s="59"/>
      <c r="VMJ161" s="59"/>
      <c r="VMK161" s="58"/>
      <c r="VML161" s="59"/>
      <c r="VMM161" s="59"/>
      <c r="VMN161" s="59"/>
      <c r="VMO161" s="58"/>
      <c r="VMP161" s="59"/>
      <c r="VMQ161" s="59"/>
      <c r="VMR161" s="59"/>
      <c r="VMS161" s="58"/>
      <c r="VMT161" s="59"/>
      <c r="VMU161" s="59"/>
      <c r="VMV161" s="59"/>
      <c r="VMW161" s="58"/>
      <c r="VMX161" s="59"/>
      <c r="VMY161" s="59"/>
      <c r="VMZ161" s="59"/>
      <c r="VNA161" s="58"/>
      <c r="VNB161" s="59"/>
      <c r="VNC161" s="59"/>
      <c r="VND161" s="59"/>
      <c r="VNE161" s="58"/>
      <c r="VNF161" s="59"/>
      <c r="VNG161" s="59"/>
      <c r="VNH161" s="59"/>
      <c r="VNI161" s="58"/>
      <c r="VNJ161" s="59"/>
      <c r="VNK161" s="59"/>
      <c r="VNL161" s="59"/>
      <c r="VNM161" s="58"/>
      <c r="VNN161" s="59"/>
      <c r="VNO161" s="59"/>
      <c r="VNP161" s="59"/>
      <c r="VNQ161" s="58"/>
      <c r="VNR161" s="59"/>
      <c r="VNS161" s="59"/>
      <c r="VNT161" s="59"/>
      <c r="VNU161" s="58"/>
      <c r="VNV161" s="59"/>
      <c r="VNW161" s="59"/>
      <c r="VNX161" s="59"/>
      <c r="VNY161" s="58"/>
      <c r="VNZ161" s="59"/>
      <c r="VOA161" s="59"/>
      <c r="VOB161" s="59"/>
      <c r="VOC161" s="58"/>
      <c r="VOD161" s="59"/>
      <c r="VOE161" s="59"/>
      <c r="VOF161" s="59"/>
      <c r="VOG161" s="58"/>
      <c r="VOH161" s="59"/>
      <c r="VOI161" s="59"/>
      <c r="VOJ161" s="59"/>
      <c r="VOK161" s="58"/>
      <c r="VOL161" s="59"/>
      <c r="VOM161" s="59"/>
      <c r="VON161" s="59"/>
      <c r="VOO161" s="58"/>
      <c r="VOP161" s="59"/>
      <c r="VOQ161" s="59"/>
      <c r="VOR161" s="59"/>
      <c r="VOS161" s="58"/>
      <c r="VOT161" s="59"/>
      <c r="VOU161" s="59"/>
      <c r="VOV161" s="59"/>
      <c r="VOW161" s="58"/>
      <c r="VOX161" s="59"/>
      <c r="VOY161" s="59"/>
      <c r="VOZ161" s="59"/>
      <c r="VPA161" s="58"/>
      <c r="VPB161" s="59"/>
      <c r="VPC161" s="59"/>
      <c r="VPD161" s="59"/>
      <c r="VPE161" s="58"/>
      <c r="VPF161" s="59"/>
      <c r="VPG161" s="59"/>
      <c r="VPH161" s="59"/>
      <c r="VPI161" s="58"/>
      <c r="VPJ161" s="59"/>
      <c r="VPK161" s="59"/>
      <c r="VPL161" s="59"/>
      <c r="VPM161" s="58"/>
      <c r="VPN161" s="59"/>
      <c r="VPO161" s="59"/>
      <c r="VPP161" s="59"/>
      <c r="VPQ161" s="58"/>
      <c r="VPR161" s="59"/>
      <c r="VPS161" s="59"/>
      <c r="VPT161" s="59"/>
      <c r="VPU161" s="58"/>
      <c r="VPV161" s="59"/>
      <c r="VPW161" s="59"/>
      <c r="VPX161" s="59"/>
      <c r="VPY161" s="58"/>
      <c r="VPZ161" s="59"/>
      <c r="VQA161" s="59"/>
      <c r="VQB161" s="59"/>
      <c r="VQC161" s="58"/>
      <c r="VQD161" s="59"/>
      <c r="VQE161" s="59"/>
      <c r="VQF161" s="59"/>
      <c r="VQG161" s="58"/>
      <c r="VQH161" s="59"/>
      <c r="VQI161" s="59"/>
      <c r="VQJ161" s="59"/>
      <c r="VQK161" s="58"/>
      <c r="VQL161" s="59"/>
      <c r="VQM161" s="59"/>
      <c r="VQN161" s="59"/>
      <c r="VQO161" s="58"/>
      <c r="VQP161" s="59"/>
      <c r="VQQ161" s="59"/>
      <c r="VQR161" s="59"/>
      <c r="VQS161" s="58"/>
      <c r="VQT161" s="59"/>
      <c r="VQU161" s="59"/>
      <c r="VQV161" s="59"/>
      <c r="VQW161" s="58"/>
      <c r="VQX161" s="59"/>
      <c r="VQY161" s="59"/>
      <c r="VQZ161" s="59"/>
      <c r="VRA161" s="58"/>
      <c r="VRB161" s="59"/>
      <c r="VRC161" s="59"/>
      <c r="VRD161" s="59"/>
      <c r="VRE161" s="58"/>
      <c r="VRF161" s="59"/>
      <c r="VRG161" s="59"/>
      <c r="VRH161" s="59"/>
      <c r="VRI161" s="58"/>
      <c r="VRJ161" s="59"/>
      <c r="VRK161" s="59"/>
      <c r="VRL161" s="59"/>
      <c r="VRM161" s="58"/>
      <c r="VRN161" s="59"/>
      <c r="VRO161" s="59"/>
      <c r="VRP161" s="59"/>
      <c r="VRQ161" s="58"/>
      <c r="VRR161" s="59"/>
      <c r="VRS161" s="59"/>
      <c r="VRT161" s="59"/>
      <c r="VRU161" s="58"/>
      <c r="VRV161" s="59"/>
      <c r="VRW161" s="59"/>
      <c r="VRX161" s="59"/>
      <c r="VRY161" s="58"/>
      <c r="VRZ161" s="59"/>
      <c r="VSA161" s="59"/>
      <c r="VSB161" s="59"/>
      <c r="VSC161" s="58"/>
      <c r="VSD161" s="59"/>
      <c r="VSE161" s="59"/>
      <c r="VSF161" s="59"/>
      <c r="VSG161" s="58"/>
      <c r="VSH161" s="59"/>
      <c r="VSI161" s="59"/>
      <c r="VSJ161" s="59"/>
      <c r="VSK161" s="58"/>
      <c r="VSL161" s="59"/>
      <c r="VSM161" s="59"/>
      <c r="VSN161" s="59"/>
      <c r="VSO161" s="58"/>
      <c r="VSP161" s="59"/>
      <c r="VSQ161" s="59"/>
      <c r="VSR161" s="59"/>
      <c r="VSS161" s="58"/>
      <c r="VST161" s="59"/>
      <c r="VSU161" s="59"/>
      <c r="VSV161" s="59"/>
      <c r="VSW161" s="58"/>
      <c r="VSX161" s="59"/>
      <c r="VSY161" s="59"/>
      <c r="VSZ161" s="59"/>
      <c r="VTA161" s="58"/>
      <c r="VTB161" s="59"/>
      <c r="VTC161" s="59"/>
      <c r="VTD161" s="59"/>
      <c r="VTE161" s="58"/>
      <c r="VTF161" s="59"/>
      <c r="VTG161" s="59"/>
      <c r="VTH161" s="59"/>
      <c r="VTI161" s="58"/>
      <c r="VTJ161" s="59"/>
      <c r="VTK161" s="59"/>
      <c r="VTL161" s="59"/>
      <c r="VTM161" s="58"/>
      <c r="VTN161" s="59"/>
      <c r="VTO161" s="59"/>
      <c r="VTP161" s="59"/>
      <c r="VTQ161" s="58"/>
      <c r="VTR161" s="59"/>
      <c r="VTS161" s="59"/>
      <c r="VTT161" s="59"/>
      <c r="VTU161" s="58"/>
      <c r="VTV161" s="59"/>
      <c r="VTW161" s="59"/>
      <c r="VTX161" s="59"/>
      <c r="VTY161" s="58"/>
      <c r="VTZ161" s="59"/>
      <c r="VUA161" s="59"/>
      <c r="VUB161" s="59"/>
      <c r="VUC161" s="58"/>
      <c r="VUD161" s="59"/>
      <c r="VUE161" s="59"/>
      <c r="VUF161" s="59"/>
      <c r="VUG161" s="58"/>
      <c r="VUH161" s="59"/>
      <c r="VUI161" s="59"/>
      <c r="VUJ161" s="59"/>
      <c r="VUK161" s="58"/>
      <c r="VUL161" s="59"/>
      <c r="VUM161" s="59"/>
      <c r="VUN161" s="59"/>
      <c r="VUO161" s="58"/>
      <c r="VUP161" s="59"/>
      <c r="VUQ161" s="59"/>
      <c r="VUR161" s="59"/>
      <c r="VUS161" s="58"/>
      <c r="VUT161" s="59"/>
      <c r="VUU161" s="59"/>
      <c r="VUV161" s="59"/>
      <c r="VUW161" s="58"/>
      <c r="VUX161" s="59"/>
      <c r="VUY161" s="59"/>
      <c r="VUZ161" s="59"/>
      <c r="VVA161" s="58"/>
      <c r="VVB161" s="59"/>
      <c r="VVC161" s="59"/>
      <c r="VVD161" s="59"/>
      <c r="VVE161" s="58"/>
      <c r="VVF161" s="59"/>
      <c r="VVG161" s="59"/>
      <c r="VVH161" s="59"/>
      <c r="VVI161" s="58"/>
      <c r="VVJ161" s="59"/>
      <c r="VVK161" s="59"/>
      <c r="VVL161" s="59"/>
      <c r="VVM161" s="58"/>
      <c r="VVN161" s="59"/>
      <c r="VVO161" s="59"/>
      <c r="VVP161" s="59"/>
      <c r="VVQ161" s="58"/>
      <c r="VVR161" s="59"/>
      <c r="VVS161" s="59"/>
      <c r="VVT161" s="59"/>
      <c r="VVU161" s="58"/>
      <c r="VVV161" s="59"/>
      <c r="VVW161" s="59"/>
      <c r="VVX161" s="59"/>
      <c r="VVY161" s="58"/>
      <c r="VVZ161" s="59"/>
      <c r="VWA161" s="59"/>
      <c r="VWB161" s="59"/>
      <c r="VWC161" s="58"/>
      <c r="VWD161" s="59"/>
      <c r="VWE161" s="59"/>
      <c r="VWF161" s="59"/>
      <c r="VWG161" s="58"/>
      <c r="VWH161" s="59"/>
      <c r="VWI161" s="59"/>
      <c r="VWJ161" s="59"/>
      <c r="VWK161" s="58"/>
      <c r="VWL161" s="59"/>
      <c r="VWM161" s="59"/>
      <c r="VWN161" s="59"/>
      <c r="VWO161" s="58"/>
      <c r="VWP161" s="59"/>
      <c r="VWQ161" s="59"/>
      <c r="VWR161" s="59"/>
      <c r="VWS161" s="58"/>
      <c r="VWT161" s="59"/>
      <c r="VWU161" s="59"/>
      <c r="VWV161" s="59"/>
      <c r="VWW161" s="58"/>
      <c r="VWX161" s="59"/>
      <c r="VWY161" s="59"/>
      <c r="VWZ161" s="59"/>
      <c r="VXA161" s="58"/>
      <c r="VXB161" s="59"/>
      <c r="VXC161" s="59"/>
      <c r="VXD161" s="59"/>
      <c r="VXE161" s="58"/>
      <c r="VXF161" s="59"/>
      <c r="VXG161" s="59"/>
      <c r="VXH161" s="59"/>
      <c r="VXI161" s="58"/>
      <c r="VXJ161" s="59"/>
      <c r="VXK161" s="59"/>
      <c r="VXL161" s="59"/>
      <c r="VXM161" s="58"/>
      <c r="VXN161" s="59"/>
      <c r="VXO161" s="59"/>
      <c r="VXP161" s="59"/>
      <c r="VXQ161" s="58"/>
      <c r="VXR161" s="59"/>
      <c r="VXS161" s="59"/>
      <c r="VXT161" s="59"/>
      <c r="VXU161" s="58"/>
      <c r="VXV161" s="59"/>
      <c r="VXW161" s="59"/>
      <c r="VXX161" s="59"/>
      <c r="VXY161" s="58"/>
      <c r="VXZ161" s="59"/>
      <c r="VYA161" s="59"/>
      <c r="VYB161" s="59"/>
      <c r="VYC161" s="58"/>
      <c r="VYD161" s="59"/>
      <c r="VYE161" s="59"/>
      <c r="VYF161" s="59"/>
      <c r="VYG161" s="58"/>
      <c r="VYH161" s="59"/>
      <c r="VYI161" s="59"/>
      <c r="VYJ161" s="59"/>
      <c r="VYK161" s="58"/>
      <c r="VYL161" s="59"/>
      <c r="VYM161" s="59"/>
      <c r="VYN161" s="59"/>
      <c r="VYO161" s="58"/>
      <c r="VYP161" s="59"/>
      <c r="VYQ161" s="59"/>
      <c r="VYR161" s="59"/>
      <c r="VYS161" s="58"/>
      <c r="VYT161" s="59"/>
      <c r="VYU161" s="59"/>
      <c r="VYV161" s="59"/>
      <c r="VYW161" s="58"/>
      <c r="VYX161" s="59"/>
      <c r="VYY161" s="59"/>
      <c r="VYZ161" s="59"/>
      <c r="VZA161" s="58"/>
      <c r="VZB161" s="59"/>
      <c r="VZC161" s="59"/>
      <c r="VZD161" s="59"/>
      <c r="VZE161" s="58"/>
      <c r="VZF161" s="59"/>
      <c r="VZG161" s="59"/>
      <c r="VZH161" s="59"/>
      <c r="VZI161" s="58"/>
      <c r="VZJ161" s="59"/>
      <c r="VZK161" s="59"/>
      <c r="VZL161" s="59"/>
      <c r="VZM161" s="58"/>
      <c r="VZN161" s="59"/>
      <c r="VZO161" s="59"/>
      <c r="VZP161" s="59"/>
      <c r="VZQ161" s="58"/>
      <c r="VZR161" s="59"/>
      <c r="VZS161" s="59"/>
      <c r="VZT161" s="59"/>
      <c r="VZU161" s="58"/>
      <c r="VZV161" s="59"/>
      <c r="VZW161" s="59"/>
      <c r="VZX161" s="59"/>
      <c r="VZY161" s="58"/>
      <c r="VZZ161" s="59"/>
      <c r="WAA161" s="59"/>
      <c r="WAB161" s="59"/>
      <c r="WAC161" s="58"/>
      <c r="WAD161" s="59"/>
      <c r="WAE161" s="59"/>
      <c r="WAF161" s="59"/>
      <c r="WAG161" s="58"/>
      <c r="WAH161" s="59"/>
      <c r="WAI161" s="59"/>
      <c r="WAJ161" s="59"/>
      <c r="WAK161" s="58"/>
      <c r="WAL161" s="59"/>
      <c r="WAM161" s="59"/>
      <c r="WAN161" s="59"/>
      <c r="WAO161" s="58"/>
      <c r="WAP161" s="59"/>
      <c r="WAQ161" s="59"/>
      <c r="WAR161" s="59"/>
      <c r="WAS161" s="58"/>
      <c r="WAT161" s="59"/>
      <c r="WAU161" s="59"/>
      <c r="WAV161" s="59"/>
      <c r="WAW161" s="58"/>
      <c r="WAX161" s="59"/>
      <c r="WAY161" s="59"/>
      <c r="WAZ161" s="59"/>
      <c r="WBA161" s="58"/>
      <c r="WBB161" s="59"/>
      <c r="WBC161" s="59"/>
      <c r="WBD161" s="59"/>
      <c r="WBE161" s="58"/>
      <c r="WBF161" s="59"/>
      <c r="WBG161" s="59"/>
      <c r="WBH161" s="59"/>
      <c r="WBI161" s="58"/>
      <c r="WBJ161" s="59"/>
      <c r="WBK161" s="59"/>
      <c r="WBL161" s="59"/>
      <c r="WBM161" s="58"/>
      <c r="WBN161" s="59"/>
      <c r="WBO161" s="59"/>
      <c r="WBP161" s="59"/>
      <c r="WBQ161" s="58"/>
      <c r="WBR161" s="59"/>
      <c r="WBS161" s="59"/>
      <c r="WBT161" s="59"/>
      <c r="WBU161" s="58"/>
      <c r="WBV161" s="59"/>
      <c r="WBW161" s="59"/>
      <c r="WBX161" s="59"/>
      <c r="WBY161" s="58"/>
      <c r="WBZ161" s="59"/>
      <c r="WCA161" s="59"/>
      <c r="WCB161" s="59"/>
      <c r="WCC161" s="58"/>
      <c r="WCD161" s="59"/>
      <c r="WCE161" s="59"/>
      <c r="WCF161" s="59"/>
      <c r="WCG161" s="58"/>
      <c r="WCH161" s="59"/>
      <c r="WCI161" s="59"/>
      <c r="WCJ161" s="59"/>
      <c r="WCK161" s="58"/>
      <c r="WCL161" s="59"/>
      <c r="WCM161" s="59"/>
      <c r="WCN161" s="59"/>
      <c r="WCO161" s="58"/>
      <c r="WCP161" s="59"/>
      <c r="WCQ161" s="59"/>
      <c r="WCR161" s="59"/>
      <c r="WCS161" s="58"/>
      <c r="WCT161" s="59"/>
      <c r="WCU161" s="59"/>
      <c r="WCV161" s="59"/>
      <c r="WCW161" s="58"/>
      <c r="WCX161" s="59"/>
      <c r="WCY161" s="59"/>
      <c r="WCZ161" s="59"/>
      <c r="WDA161" s="58"/>
      <c r="WDB161" s="59"/>
      <c r="WDC161" s="59"/>
      <c r="WDD161" s="59"/>
      <c r="WDE161" s="58"/>
      <c r="WDF161" s="59"/>
      <c r="WDG161" s="59"/>
      <c r="WDH161" s="59"/>
      <c r="WDI161" s="58"/>
      <c r="WDJ161" s="59"/>
      <c r="WDK161" s="59"/>
      <c r="WDL161" s="59"/>
      <c r="WDM161" s="58"/>
      <c r="WDN161" s="59"/>
      <c r="WDO161" s="59"/>
      <c r="WDP161" s="59"/>
      <c r="WDQ161" s="58"/>
      <c r="WDR161" s="59"/>
      <c r="WDS161" s="59"/>
      <c r="WDT161" s="59"/>
      <c r="WDU161" s="58"/>
      <c r="WDV161" s="59"/>
      <c r="WDW161" s="59"/>
      <c r="WDX161" s="59"/>
      <c r="WDY161" s="58"/>
      <c r="WDZ161" s="59"/>
      <c r="WEA161" s="59"/>
      <c r="WEB161" s="59"/>
      <c r="WEC161" s="58"/>
      <c r="WED161" s="59"/>
      <c r="WEE161" s="59"/>
      <c r="WEF161" s="59"/>
      <c r="WEG161" s="58"/>
      <c r="WEH161" s="59"/>
      <c r="WEI161" s="59"/>
      <c r="WEJ161" s="59"/>
      <c r="WEK161" s="58"/>
      <c r="WEL161" s="59"/>
      <c r="WEM161" s="59"/>
      <c r="WEN161" s="59"/>
      <c r="WEO161" s="58"/>
      <c r="WEP161" s="59"/>
      <c r="WEQ161" s="59"/>
      <c r="WER161" s="59"/>
      <c r="WES161" s="58"/>
      <c r="WET161" s="59"/>
      <c r="WEU161" s="59"/>
      <c r="WEV161" s="59"/>
      <c r="WEW161" s="58"/>
      <c r="WEX161" s="59"/>
      <c r="WEY161" s="59"/>
      <c r="WEZ161" s="59"/>
      <c r="WFA161" s="58"/>
      <c r="WFB161" s="59"/>
      <c r="WFC161" s="59"/>
      <c r="WFD161" s="59"/>
      <c r="WFE161" s="58"/>
      <c r="WFF161" s="59"/>
      <c r="WFG161" s="59"/>
      <c r="WFH161" s="59"/>
      <c r="WFI161" s="58"/>
      <c r="WFJ161" s="59"/>
      <c r="WFK161" s="59"/>
      <c r="WFL161" s="59"/>
      <c r="WFM161" s="58"/>
      <c r="WFN161" s="59"/>
      <c r="WFO161" s="59"/>
      <c r="WFP161" s="59"/>
      <c r="WFQ161" s="58"/>
      <c r="WFR161" s="59"/>
      <c r="WFS161" s="59"/>
      <c r="WFT161" s="59"/>
      <c r="WFU161" s="58"/>
      <c r="WFV161" s="59"/>
      <c r="WFW161" s="59"/>
      <c r="WFX161" s="59"/>
      <c r="WFY161" s="58"/>
      <c r="WFZ161" s="59"/>
      <c r="WGA161" s="59"/>
      <c r="WGB161" s="59"/>
      <c r="WGC161" s="58"/>
      <c r="WGD161" s="59"/>
      <c r="WGE161" s="59"/>
      <c r="WGF161" s="59"/>
      <c r="WGG161" s="58"/>
      <c r="WGH161" s="59"/>
      <c r="WGI161" s="59"/>
      <c r="WGJ161" s="59"/>
      <c r="WGK161" s="58"/>
      <c r="WGL161" s="59"/>
      <c r="WGM161" s="59"/>
      <c r="WGN161" s="59"/>
      <c r="WGO161" s="58"/>
      <c r="WGP161" s="59"/>
      <c r="WGQ161" s="59"/>
      <c r="WGR161" s="59"/>
      <c r="WGS161" s="58"/>
      <c r="WGT161" s="59"/>
      <c r="WGU161" s="59"/>
      <c r="WGV161" s="59"/>
      <c r="WGW161" s="58"/>
      <c r="WGX161" s="59"/>
      <c r="WGY161" s="59"/>
      <c r="WGZ161" s="59"/>
      <c r="WHA161" s="58"/>
      <c r="WHB161" s="59"/>
      <c r="WHC161" s="59"/>
      <c r="WHD161" s="59"/>
      <c r="WHE161" s="58"/>
      <c r="WHF161" s="59"/>
      <c r="WHG161" s="59"/>
      <c r="WHH161" s="59"/>
      <c r="WHI161" s="58"/>
      <c r="WHJ161" s="59"/>
      <c r="WHK161" s="59"/>
      <c r="WHL161" s="59"/>
      <c r="WHM161" s="58"/>
      <c r="WHN161" s="59"/>
      <c r="WHO161" s="59"/>
      <c r="WHP161" s="59"/>
      <c r="WHQ161" s="58"/>
      <c r="WHR161" s="59"/>
      <c r="WHS161" s="59"/>
      <c r="WHT161" s="59"/>
      <c r="WHU161" s="58"/>
      <c r="WHV161" s="59"/>
      <c r="WHW161" s="59"/>
      <c r="WHX161" s="59"/>
      <c r="WHY161" s="58"/>
      <c r="WHZ161" s="59"/>
      <c r="WIA161" s="59"/>
      <c r="WIB161" s="59"/>
      <c r="WIC161" s="58"/>
      <c r="WID161" s="59"/>
      <c r="WIE161" s="59"/>
      <c r="WIF161" s="59"/>
      <c r="WIG161" s="58"/>
      <c r="WIH161" s="59"/>
      <c r="WII161" s="59"/>
      <c r="WIJ161" s="59"/>
      <c r="WIK161" s="58"/>
      <c r="WIL161" s="59"/>
      <c r="WIM161" s="59"/>
      <c r="WIN161" s="59"/>
      <c r="WIO161" s="58"/>
      <c r="WIP161" s="59"/>
      <c r="WIQ161" s="59"/>
      <c r="WIR161" s="59"/>
      <c r="WIS161" s="58"/>
      <c r="WIT161" s="59"/>
      <c r="WIU161" s="59"/>
      <c r="WIV161" s="59"/>
      <c r="WIW161" s="58"/>
      <c r="WIX161" s="59"/>
      <c r="WIY161" s="59"/>
      <c r="WIZ161" s="59"/>
      <c r="WJA161" s="58"/>
      <c r="WJB161" s="59"/>
      <c r="WJC161" s="59"/>
      <c r="WJD161" s="59"/>
      <c r="WJE161" s="58"/>
      <c r="WJF161" s="59"/>
      <c r="WJG161" s="59"/>
      <c r="WJH161" s="59"/>
      <c r="WJI161" s="58"/>
      <c r="WJJ161" s="59"/>
      <c r="WJK161" s="59"/>
      <c r="WJL161" s="59"/>
      <c r="WJM161" s="58"/>
      <c r="WJN161" s="59"/>
      <c r="WJO161" s="59"/>
      <c r="WJP161" s="59"/>
      <c r="WJQ161" s="58"/>
      <c r="WJR161" s="59"/>
      <c r="WJS161" s="59"/>
      <c r="WJT161" s="59"/>
      <c r="WJU161" s="58"/>
      <c r="WJV161" s="59"/>
      <c r="WJW161" s="59"/>
      <c r="WJX161" s="59"/>
      <c r="WJY161" s="58"/>
      <c r="WJZ161" s="59"/>
      <c r="WKA161" s="59"/>
      <c r="WKB161" s="59"/>
      <c r="WKC161" s="58"/>
      <c r="WKD161" s="59"/>
      <c r="WKE161" s="59"/>
      <c r="WKF161" s="59"/>
      <c r="WKG161" s="58"/>
      <c r="WKH161" s="59"/>
      <c r="WKI161" s="59"/>
      <c r="WKJ161" s="59"/>
      <c r="WKK161" s="58"/>
      <c r="WKL161" s="59"/>
      <c r="WKM161" s="59"/>
      <c r="WKN161" s="59"/>
      <c r="WKO161" s="58"/>
      <c r="WKP161" s="59"/>
      <c r="WKQ161" s="59"/>
      <c r="WKR161" s="59"/>
      <c r="WKS161" s="58"/>
      <c r="WKT161" s="59"/>
      <c r="WKU161" s="59"/>
      <c r="WKV161" s="59"/>
      <c r="WKW161" s="58"/>
      <c r="WKX161" s="59"/>
      <c r="WKY161" s="59"/>
      <c r="WKZ161" s="59"/>
      <c r="WLA161" s="58"/>
      <c r="WLB161" s="59"/>
      <c r="WLC161" s="59"/>
      <c r="WLD161" s="59"/>
      <c r="WLE161" s="58"/>
      <c r="WLF161" s="59"/>
      <c r="WLG161" s="59"/>
      <c r="WLH161" s="59"/>
      <c r="WLI161" s="58"/>
      <c r="WLJ161" s="59"/>
      <c r="WLK161" s="59"/>
      <c r="WLL161" s="59"/>
      <c r="WLM161" s="58"/>
      <c r="WLN161" s="59"/>
      <c r="WLO161" s="59"/>
      <c r="WLP161" s="59"/>
      <c r="WLQ161" s="58"/>
      <c r="WLR161" s="59"/>
      <c r="WLS161" s="59"/>
      <c r="WLT161" s="59"/>
      <c r="WLU161" s="58"/>
      <c r="WLV161" s="59"/>
      <c r="WLW161" s="59"/>
      <c r="WLX161" s="59"/>
      <c r="WLY161" s="58"/>
      <c r="WLZ161" s="59"/>
      <c r="WMA161" s="59"/>
      <c r="WMB161" s="59"/>
      <c r="WMC161" s="58"/>
      <c r="WMD161" s="59"/>
      <c r="WME161" s="59"/>
      <c r="WMF161" s="59"/>
      <c r="WMG161" s="58"/>
      <c r="WMH161" s="59"/>
      <c r="WMI161" s="59"/>
      <c r="WMJ161" s="59"/>
      <c r="WMK161" s="58"/>
      <c r="WML161" s="59"/>
      <c r="WMM161" s="59"/>
      <c r="WMN161" s="59"/>
      <c r="WMO161" s="58"/>
      <c r="WMP161" s="59"/>
      <c r="WMQ161" s="59"/>
      <c r="WMR161" s="59"/>
      <c r="WMS161" s="58"/>
      <c r="WMT161" s="59"/>
      <c r="WMU161" s="59"/>
      <c r="WMV161" s="59"/>
      <c r="WMW161" s="58"/>
      <c r="WMX161" s="59"/>
      <c r="WMY161" s="59"/>
      <c r="WMZ161" s="59"/>
      <c r="WNA161" s="58"/>
      <c r="WNB161" s="59"/>
      <c r="WNC161" s="59"/>
      <c r="WND161" s="59"/>
      <c r="WNE161" s="58"/>
      <c r="WNF161" s="59"/>
      <c r="WNG161" s="59"/>
      <c r="WNH161" s="59"/>
      <c r="WNI161" s="58"/>
      <c r="WNJ161" s="59"/>
      <c r="WNK161" s="59"/>
      <c r="WNL161" s="59"/>
      <c r="WNM161" s="58"/>
      <c r="WNN161" s="59"/>
      <c r="WNO161" s="59"/>
      <c r="WNP161" s="59"/>
      <c r="WNQ161" s="58"/>
      <c r="WNR161" s="59"/>
      <c r="WNS161" s="59"/>
      <c r="WNT161" s="59"/>
      <c r="WNU161" s="58"/>
      <c r="WNV161" s="59"/>
      <c r="WNW161" s="59"/>
      <c r="WNX161" s="59"/>
      <c r="WNY161" s="58"/>
      <c r="WNZ161" s="59"/>
      <c r="WOA161" s="59"/>
      <c r="WOB161" s="59"/>
      <c r="WOC161" s="58"/>
      <c r="WOD161" s="59"/>
      <c r="WOE161" s="59"/>
      <c r="WOF161" s="59"/>
      <c r="WOG161" s="58"/>
      <c r="WOH161" s="59"/>
      <c r="WOI161" s="59"/>
      <c r="WOJ161" s="59"/>
      <c r="WOK161" s="58"/>
      <c r="WOL161" s="59"/>
      <c r="WOM161" s="59"/>
      <c r="WON161" s="59"/>
      <c r="WOO161" s="58"/>
      <c r="WOP161" s="59"/>
      <c r="WOQ161" s="59"/>
      <c r="WOR161" s="59"/>
      <c r="WOS161" s="58"/>
      <c r="WOT161" s="59"/>
      <c r="WOU161" s="59"/>
      <c r="WOV161" s="59"/>
      <c r="WOW161" s="58"/>
      <c r="WOX161" s="59"/>
      <c r="WOY161" s="59"/>
      <c r="WOZ161" s="59"/>
      <c r="WPA161" s="58"/>
      <c r="WPB161" s="59"/>
      <c r="WPC161" s="59"/>
      <c r="WPD161" s="59"/>
      <c r="WPE161" s="58"/>
      <c r="WPF161" s="59"/>
      <c r="WPG161" s="59"/>
      <c r="WPH161" s="59"/>
      <c r="WPI161" s="58"/>
      <c r="WPJ161" s="59"/>
      <c r="WPK161" s="59"/>
      <c r="WPL161" s="59"/>
      <c r="WPM161" s="58"/>
      <c r="WPN161" s="59"/>
      <c r="WPO161" s="59"/>
      <c r="WPP161" s="59"/>
      <c r="WPQ161" s="58"/>
      <c r="WPR161" s="59"/>
      <c r="WPS161" s="59"/>
      <c r="WPT161" s="59"/>
      <c r="WPU161" s="58"/>
      <c r="WPV161" s="59"/>
      <c r="WPW161" s="59"/>
      <c r="WPX161" s="59"/>
      <c r="WPY161" s="58"/>
      <c r="WPZ161" s="59"/>
      <c r="WQA161" s="59"/>
      <c r="WQB161" s="59"/>
      <c r="WQC161" s="58"/>
      <c r="WQD161" s="59"/>
      <c r="WQE161" s="59"/>
      <c r="WQF161" s="59"/>
      <c r="WQG161" s="58"/>
      <c r="WQH161" s="59"/>
      <c r="WQI161" s="59"/>
      <c r="WQJ161" s="59"/>
      <c r="WQK161" s="58"/>
      <c r="WQL161" s="59"/>
      <c r="WQM161" s="59"/>
      <c r="WQN161" s="59"/>
      <c r="WQO161" s="58"/>
      <c r="WQP161" s="59"/>
      <c r="WQQ161" s="59"/>
      <c r="WQR161" s="59"/>
      <c r="WQS161" s="58"/>
      <c r="WQT161" s="59"/>
      <c r="WQU161" s="59"/>
      <c r="WQV161" s="59"/>
      <c r="WQW161" s="58"/>
      <c r="WQX161" s="59"/>
      <c r="WQY161" s="59"/>
      <c r="WQZ161" s="59"/>
      <c r="WRA161" s="58"/>
      <c r="WRB161" s="59"/>
      <c r="WRC161" s="59"/>
      <c r="WRD161" s="59"/>
      <c r="WRE161" s="58"/>
      <c r="WRF161" s="59"/>
      <c r="WRG161" s="59"/>
      <c r="WRH161" s="59"/>
      <c r="WRI161" s="58"/>
      <c r="WRJ161" s="59"/>
      <c r="WRK161" s="59"/>
      <c r="WRL161" s="59"/>
      <c r="WRM161" s="58"/>
      <c r="WRN161" s="59"/>
      <c r="WRO161" s="59"/>
      <c r="WRP161" s="59"/>
      <c r="WRQ161" s="58"/>
      <c r="WRR161" s="59"/>
      <c r="WRS161" s="59"/>
      <c r="WRT161" s="59"/>
      <c r="WRU161" s="58"/>
      <c r="WRV161" s="59"/>
      <c r="WRW161" s="59"/>
      <c r="WRX161" s="59"/>
      <c r="WRY161" s="58"/>
      <c r="WRZ161" s="59"/>
      <c r="WSA161" s="59"/>
      <c r="WSB161" s="59"/>
      <c r="WSC161" s="58"/>
      <c r="WSD161" s="59"/>
      <c r="WSE161" s="59"/>
      <c r="WSF161" s="59"/>
      <c r="WSG161" s="58"/>
      <c r="WSH161" s="59"/>
      <c r="WSI161" s="59"/>
      <c r="WSJ161" s="59"/>
      <c r="WSK161" s="58"/>
      <c r="WSL161" s="59"/>
      <c r="WSM161" s="59"/>
      <c r="WSN161" s="59"/>
      <c r="WSO161" s="58"/>
      <c r="WSP161" s="59"/>
      <c r="WSQ161" s="59"/>
      <c r="WSR161" s="59"/>
      <c r="WSS161" s="58"/>
      <c r="WST161" s="59"/>
      <c r="WSU161" s="59"/>
      <c r="WSV161" s="59"/>
      <c r="WSW161" s="58"/>
      <c r="WSX161" s="59"/>
      <c r="WSY161" s="59"/>
      <c r="WSZ161" s="59"/>
      <c r="WTA161" s="58"/>
      <c r="WTB161" s="59"/>
      <c r="WTC161" s="59"/>
      <c r="WTD161" s="59"/>
      <c r="WTE161" s="58"/>
      <c r="WTF161" s="59"/>
      <c r="WTG161" s="59"/>
      <c r="WTH161" s="59"/>
      <c r="WTI161" s="58"/>
      <c r="WTJ161" s="59"/>
      <c r="WTK161" s="59"/>
      <c r="WTL161" s="59"/>
      <c r="WTM161" s="58"/>
      <c r="WTN161" s="59"/>
      <c r="WTO161" s="59"/>
      <c r="WTP161" s="59"/>
      <c r="WTQ161" s="58"/>
      <c r="WTR161" s="59"/>
      <c r="WTS161" s="59"/>
      <c r="WTT161" s="59"/>
      <c r="WTU161" s="58"/>
      <c r="WTV161" s="59"/>
      <c r="WTW161" s="59"/>
      <c r="WTX161" s="59"/>
      <c r="WTY161" s="58"/>
      <c r="WTZ161" s="59"/>
      <c r="WUA161" s="59"/>
      <c r="WUB161" s="59"/>
      <c r="WUC161" s="58"/>
      <c r="WUD161" s="59"/>
      <c r="WUE161" s="59"/>
      <c r="WUF161" s="59"/>
      <c r="WUG161" s="58"/>
      <c r="WUH161" s="59"/>
      <c r="WUI161" s="59"/>
      <c r="WUJ161" s="59"/>
      <c r="WUK161" s="58"/>
      <c r="WUL161" s="59"/>
      <c r="WUM161" s="59"/>
      <c r="WUN161" s="59"/>
      <c r="WUO161" s="58"/>
      <c r="WUP161" s="59"/>
      <c r="WUQ161" s="59"/>
      <c r="WUR161" s="59"/>
      <c r="WUS161" s="58"/>
      <c r="WUT161" s="59"/>
      <c r="WUU161" s="59"/>
      <c r="WUV161" s="59"/>
      <c r="WUW161" s="58"/>
      <c r="WUX161" s="59"/>
      <c r="WUY161" s="59"/>
      <c r="WUZ161" s="59"/>
      <c r="WVA161" s="58"/>
      <c r="WVB161" s="59"/>
      <c r="WVC161" s="59"/>
      <c r="WVD161" s="59"/>
      <c r="WVE161" s="58"/>
      <c r="WVF161" s="59"/>
      <c r="WVG161" s="59"/>
      <c r="WVH161" s="59"/>
      <c r="WVI161" s="58"/>
      <c r="WVJ161" s="59"/>
      <c r="WVK161" s="59"/>
      <c r="WVL161" s="59"/>
      <c r="WVM161" s="58"/>
      <c r="WVN161" s="59"/>
      <c r="WVO161" s="59"/>
      <c r="WVP161" s="59"/>
      <c r="WVQ161" s="58"/>
      <c r="WVR161" s="59"/>
      <c r="WVS161" s="59"/>
      <c r="WVT161" s="59"/>
      <c r="WVU161" s="58"/>
      <c r="WVV161" s="59"/>
      <c r="WVW161" s="59"/>
      <c r="WVX161" s="59"/>
      <c r="WVY161" s="58"/>
      <c r="WVZ161" s="59"/>
      <c r="WWA161" s="59"/>
      <c r="WWB161" s="59"/>
      <c r="WWC161" s="58"/>
      <c r="WWD161" s="59"/>
      <c r="WWE161" s="59"/>
      <c r="WWF161" s="59"/>
      <c r="WWG161" s="58"/>
      <c r="WWH161" s="59"/>
      <c r="WWI161" s="59"/>
      <c r="WWJ161" s="59"/>
      <c r="WWK161" s="58"/>
      <c r="WWL161" s="59"/>
      <c r="WWM161" s="59"/>
      <c r="WWN161" s="59"/>
      <c r="WWO161" s="58"/>
      <c r="WWP161" s="59"/>
      <c r="WWQ161" s="59"/>
      <c r="WWR161" s="59"/>
      <c r="WWS161" s="58"/>
      <c r="WWT161" s="59"/>
      <c r="WWU161" s="59"/>
      <c r="WWV161" s="59"/>
      <c r="WWW161" s="58"/>
      <c r="WWX161" s="59"/>
      <c r="WWY161" s="59"/>
      <c r="WWZ161" s="59"/>
      <c r="WXA161" s="58"/>
      <c r="WXB161" s="59"/>
      <c r="WXC161" s="59"/>
      <c r="WXD161" s="59"/>
      <c r="WXE161" s="58"/>
      <c r="WXF161" s="59"/>
      <c r="WXG161" s="59"/>
      <c r="WXH161" s="59"/>
      <c r="WXI161" s="58"/>
      <c r="WXJ161" s="59"/>
      <c r="WXK161" s="59"/>
      <c r="WXL161" s="59"/>
      <c r="WXM161" s="58"/>
      <c r="WXN161" s="59"/>
      <c r="WXO161" s="59"/>
      <c r="WXP161" s="59"/>
      <c r="WXQ161" s="58"/>
      <c r="WXR161" s="59"/>
      <c r="WXS161" s="59"/>
      <c r="WXT161" s="59"/>
      <c r="WXU161" s="58"/>
      <c r="WXV161" s="59"/>
      <c r="WXW161" s="59"/>
      <c r="WXX161" s="59"/>
      <c r="WXY161" s="58"/>
      <c r="WXZ161" s="59"/>
      <c r="WYA161" s="59"/>
      <c r="WYB161" s="59"/>
      <c r="WYC161" s="58"/>
      <c r="WYD161" s="59"/>
      <c r="WYE161" s="59"/>
      <c r="WYF161" s="59"/>
      <c r="WYG161" s="58"/>
      <c r="WYH161" s="59"/>
      <c r="WYI161" s="59"/>
      <c r="WYJ161" s="59"/>
      <c r="WYK161" s="58"/>
      <c r="WYL161" s="59"/>
      <c r="WYM161" s="59"/>
      <c r="WYN161" s="59"/>
      <c r="WYO161" s="58"/>
      <c r="WYP161" s="59"/>
      <c r="WYQ161" s="59"/>
      <c r="WYR161" s="59"/>
      <c r="WYS161" s="58"/>
      <c r="WYT161" s="59"/>
      <c r="WYU161" s="59"/>
      <c r="WYV161" s="59"/>
      <c r="WYW161" s="58"/>
      <c r="WYX161" s="59"/>
      <c r="WYY161" s="59"/>
      <c r="WYZ161" s="59"/>
      <c r="WZA161" s="58"/>
      <c r="WZB161" s="59"/>
      <c r="WZC161" s="59"/>
      <c r="WZD161" s="59"/>
      <c r="WZE161" s="58"/>
      <c r="WZF161" s="59"/>
      <c r="WZG161" s="59"/>
      <c r="WZH161" s="59"/>
      <c r="WZI161" s="58"/>
      <c r="WZJ161" s="59"/>
      <c r="WZK161" s="59"/>
      <c r="WZL161" s="59"/>
      <c r="WZM161" s="58"/>
      <c r="WZN161" s="59"/>
      <c r="WZO161" s="59"/>
      <c r="WZP161" s="59"/>
      <c r="WZQ161" s="58"/>
      <c r="WZR161" s="59"/>
      <c r="WZS161" s="59"/>
      <c r="WZT161" s="59"/>
      <c r="WZU161" s="58"/>
      <c r="WZV161" s="59"/>
      <c r="WZW161" s="59"/>
      <c r="WZX161" s="59"/>
      <c r="WZY161" s="58"/>
      <c r="WZZ161" s="59"/>
      <c r="XAA161" s="59"/>
      <c r="XAB161" s="59"/>
      <c r="XAC161" s="58"/>
      <c r="XAD161" s="59"/>
      <c r="XAE161" s="59"/>
      <c r="XAF161" s="59"/>
      <c r="XAG161" s="58"/>
      <c r="XAH161" s="59"/>
      <c r="XAI161" s="59"/>
      <c r="XAJ161" s="59"/>
      <c r="XAK161" s="58"/>
      <c r="XAL161" s="59"/>
      <c r="XAM161" s="59"/>
      <c r="XAN161" s="59"/>
      <c r="XAO161" s="58"/>
      <c r="XAP161" s="59"/>
      <c r="XAQ161" s="59"/>
      <c r="XAR161" s="59"/>
      <c r="XAS161" s="58"/>
      <c r="XAT161" s="59"/>
      <c r="XAU161" s="59"/>
      <c r="XAV161" s="59"/>
      <c r="XAW161" s="58"/>
      <c r="XAX161" s="59"/>
      <c r="XAY161" s="59"/>
      <c r="XAZ161" s="59"/>
      <c r="XBA161" s="58"/>
      <c r="XBB161" s="59"/>
      <c r="XBC161" s="59"/>
      <c r="XBD161" s="59"/>
      <c r="XBE161" s="58"/>
      <c r="XBF161" s="59"/>
      <c r="XBG161" s="59"/>
      <c r="XBH161" s="59"/>
      <c r="XBI161" s="58"/>
      <c r="XBJ161" s="59"/>
      <c r="XBK161" s="59"/>
      <c r="XBL161" s="59"/>
      <c r="XBM161" s="58"/>
      <c r="XBN161" s="59"/>
      <c r="XBO161" s="59"/>
      <c r="XBP161" s="59"/>
      <c r="XBQ161" s="58"/>
      <c r="XBR161" s="59"/>
      <c r="XBS161" s="59"/>
      <c r="XBT161" s="59"/>
      <c r="XBU161" s="58"/>
      <c r="XBV161" s="59"/>
      <c r="XBW161" s="59"/>
      <c r="XBX161" s="59"/>
      <c r="XBY161" s="58"/>
      <c r="XBZ161" s="59"/>
      <c r="XCA161" s="59"/>
      <c r="XCB161" s="59"/>
      <c r="XCC161" s="58"/>
      <c r="XCD161" s="59"/>
      <c r="XCE161" s="59"/>
      <c r="XCF161" s="59"/>
      <c r="XCG161" s="58"/>
      <c r="XCH161" s="59"/>
      <c r="XCI161" s="59"/>
      <c r="XCJ161" s="59"/>
      <c r="XCK161" s="58"/>
      <c r="XCL161" s="59"/>
      <c r="XCM161" s="59"/>
      <c r="XCN161" s="59"/>
      <c r="XCO161" s="58"/>
      <c r="XCP161" s="59"/>
      <c r="XCQ161" s="59"/>
      <c r="XCR161" s="59"/>
      <c r="XCS161" s="58"/>
      <c r="XCT161" s="59"/>
      <c r="XCU161" s="59"/>
      <c r="XCV161" s="59"/>
      <c r="XCW161" s="58"/>
      <c r="XCX161" s="59"/>
      <c r="XCY161" s="59"/>
      <c r="XCZ161" s="59"/>
      <c r="XDA161" s="58"/>
      <c r="XDB161" s="59"/>
      <c r="XDC161" s="59"/>
      <c r="XDD161" s="59"/>
      <c r="XDE161" s="58"/>
      <c r="XDF161" s="59"/>
      <c r="XDG161" s="59"/>
      <c r="XDH161" s="59"/>
      <c r="XDI161" s="58"/>
      <c r="XDJ161" s="59"/>
      <c r="XDK161" s="59"/>
      <c r="XDL161" s="59"/>
      <c r="XDM161" s="58"/>
      <c r="XDN161" s="59"/>
      <c r="XDO161" s="59"/>
      <c r="XDP161" s="59"/>
      <c r="XDQ161" s="58"/>
      <c r="XDR161" s="59"/>
      <c r="XDS161" s="59"/>
      <c r="XDT161" s="59"/>
      <c r="XDU161" s="58"/>
      <c r="XDV161" s="59"/>
      <c r="XDW161" s="59"/>
      <c r="XDX161" s="59"/>
      <c r="XDY161" s="58"/>
      <c r="XDZ161" s="59"/>
      <c r="XEA161" s="59"/>
      <c r="XEB161" s="59"/>
      <c r="XEC161" s="58"/>
      <c r="XED161" s="59"/>
      <c r="XEE161" s="59"/>
      <c r="XEF161" s="59"/>
      <c r="XEG161" s="58"/>
      <c r="XEH161" s="59"/>
      <c r="XEI161" s="59"/>
      <c r="XEJ161" s="59"/>
      <c r="XEK161" s="58"/>
      <c r="XEL161" s="59"/>
      <c r="XEM161" s="59"/>
      <c r="XEN161" s="59"/>
      <c r="XEO161" s="58"/>
      <c r="XEP161" s="59"/>
      <c r="XEQ161" s="59"/>
      <c r="XER161" s="59"/>
      <c r="XES161" s="58"/>
      <c r="XET161" s="59"/>
      <c r="XEU161" s="59"/>
      <c r="XEV161" s="59"/>
      <c r="XEW161" s="58"/>
      <c r="XEX161" s="59"/>
      <c r="XEY161" s="59"/>
      <c r="XEZ161" s="59"/>
      <c r="XFA161" s="58"/>
      <c r="XFB161" s="59"/>
      <c r="XFC161" s="59"/>
      <c r="XFD161" s="59"/>
    </row>
    <row r="162" spans="1:16384" s="60" customFormat="1" ht="15.75" x14ac:dyDescent="0.25">
      <c r="A162" s="13" t="s">
        <v>254</v>
      </c>
      <c r="B162" s="18" t="s">
        <v>255</v>
      </c>
      <c r="C162" s="18"/>
      <c r="D162" s="18"/>
      <c r="E162" s="25">
        <f>VLOOKUP(A162,'[1]BALANCE DE COMPROBACION'!$A$6:$G$206,7,FALSE)</f>
        <v>-4077286.34</v>
      </c>
      <c r="F162" s="41"/>
      <c r="G162" s="32"/>
      <c r="H162"/>
      <c r="I162" s="58">
        <v>-2926061.1500000004</v>
      </c>
      <c r="M162" s="58"/>
      <c r="Q162" s="58"/>
      <c r="U162" s="58"/>
      <c r="Y162" s="58"/>
      <c r="AC162" s="58"/>
      <c r="AG162" s="58"/>
      <c r="AK162" s="58"/>
      <c r="AO162" s="58"/>
      <c r="AS162" s="58"/>
      <c r="AW162" s="58"/>
      <c r="BA162" s="58"/>
      <c r="BE162" s="58"/>
      <c r="BI162" s="58"/>
      <c r="BM162" s="58"/>
      <c r="BQ162" s="58"/>
      <c r="BU162" s="58"/>
      <c r="BY162" s="58"/>
      <c r="CC162" s="58"/>
      <c r="CG162" s="58"/>
      <c r="CK162" s="58"/>
      <c r="CO162" s="58"/>
      <c r="CS162" s="58"/>
      <c r="CW162" s="58"/>
      <c r="DA162" s="58"/>
      <c r="DE162" s="58"/>
      <c r="DI162" s="58"/>
      <c r="DM162" s="58"/>
      <c r="DQ162" s="58"/>
      <c r="DU162" s="58"/>
      <c r="DY162" s="58"/>
      <c r="EC162" s="58"/>
      <c r="EG162" s="58"/>
      <c r="EK162" s="58"/>
      <c r="EO162" s="58"/>
      <c r="ES162" s="58"/>
      <c r="EW162" s="58"/>
      <c r="FA162" s="58"/>
      <c r="FE162" s="58"/>
      <c r="FI162" s="58"/>
      <c r="FM162" s="58"/>
      <c r="FQ162" s="58"/>
      <c r="FU162" s="58"/>
      <c r="FY162" s="58"/>
      <c r="GC162" s="58"/>
      <c r="GG162" s="58"/>
      <c r="GK162" s="58"/>
      <c r="GO162" s="58"/>
      <c r="GS162" s="58"/>
      <c r="GW162" s="58"/>
      <c r="HA162" s="58"/>
      <c r="HE162" s="58"/>
      <c r="HI162" s="58"/>
      <c r="HM162" s="58"/>
      <c r="HQ162" s="58"/>
      <c r="HU162" s="58"/>
      <c r="HY162" s="58"/>
      <c r="IC162" s="58"/>
      <c r="IG162" s="58"/>
      <c r="IK162" s="58"/>
      <c r="IO162" s="58"/>
      <c r="IS162" s="58"/>
      <c r="IW162" s="58"/>
      <c r="JA162" s="58"/>
      <c r="JE162" s="58"/>
      <c r="JI162" s="58"/>
      <c r="JM162" s="58"/>
      <c r="JQ162" s="58"/>
      <c r="JU162" s="58"/>
      <c r="JY162" s="58"/>
      <c r="KC162" s="58"/>
      <c r="KG162" s="58"/>
      <c r="KK162" s="58"/>
      <c r="KO162" s="58"/>
      <c r="KS162" s="58"/>
      <c r="KW162" s="58"/>
      <c r="LA162" s="58"/>
      <c r="LE162" s="58"/>
      <c r="LI162" s="58"/>
      <c r="LM162" s="58"/>
      <c r="LQ162" s="58"/>
      <c r="LU162" s="58"/>
      <c r="LY162" s="58"/>
      <c r="MC162" s="58"/>
      <c r="MG162" s="58"/>
      <c r="MK162" s="58"/>
      <c r="MO162" s="58"/>
      <c r="MS162" s="58"/>
      <c r="MW162" s="58"/>
      <c r="NA162" s="58"/>
      <c r="NE162" s="58"/>
      <c r="NI162" s="58"/>
      <c r="NM162" s="58"/>
      <c r="NQ162" s="58"/>
      <c r="NU162" s="58"/>
      <c r="NY162" s="58"/>
      <c r="OC162" s="58"/>
      <c r="OG162" s="58"/>
      <c r="OK162" s="58"/>
      <c r="OO162" s="58"/>
      <c r="OS162" s="58"/>
      <c r="OW162" s="58"/>
      <c r="PA162" s="58"/>
      <c r="PE162" s="58"/>
      <c r="PI162" s="58"/>
      <c r="PM162" s="58"/>
      <c r="PQ162" s="58"/>
      <c r="PU162" s="58"/>
      <c r="PY162" s="58"/>
      <c r="QC162" s="58"/>
      <c r="QG162" s="58"/>
      <c r="QK162" s="58"/>
      <c r="QO162" s="58"/>
      <c r="QS162" s="58"/>
      <c r="QW162" s="58"/>
      <c r="RA162" s="58"/>
      <c r="RE162" s="58"/>
      <c r="RI162" s="58"/>
      <c r="RM162" s="58"/>
      <c r="RQ162" s="58"/>
      <c r="RU162" s="58"/>
      <c r="RY162" s="58"/>
      <c r="SC162" s="58"/>
      <c r="SG162" s="58"/>
      <c r="SK162" s="58"/>
      <c r="SO162" s="58"/>
      <c r="SS162" s="58"/>
      <c r="SW162" s="58"/>
      <c r="TA162" s="58"/>
      <c r="TE162" s="58"/>
      <c r="TI162" s="58"/>
      <c r="TM162" s="58"/>
      <c r="TQ162" s="58"/>
      <c r="TU162" s="58"/>
      <c r="TY162" s="58"/>
      <c r="UC162" s="58"/>
      <c r="UG162" s="58"/>
      <c r="UK162" s="58"/>
      <c r="UO162" s="58"/>
      <c r="US162" s="58"/>
      <c r="UW162" s="58"/>
      <c r="VA162" s="58"/>
      <c r="VE162" s="58"/>
      <c r="VI162" s="58"/>
      <c r="VM162" s="58"/>
      <c r="VQ162" s="58"/>
      <c r="VU162" s="58"/>
      <c r="VY162" s="58"/>
      <c r="WC162" s="58"/>
      <c r="WG162" s="58"/>
      <c r="WK162" s="58"/>
      <c r="WO162" s="58"/>
      <c r="WS162" s="58"/>
      <c r="WW162" s="58"/>
      <c r="XA162" s="58"/>
      <c r="XE162" s="58"/>
      <c r="XI162" s="58"/>
      <c r="XM162" s="58"/>
      <c r="XQ162" s="58"/>
      <c r="XU162" s="58"/>
      <c r="XY162" s="58"/>
      <c r="YC162" s="58"/>
      <c r="YG162" s="58"/>
      <c r="YK162" s="58"/>
      <c r="YO162" s="58"/>
      <c r="YS162" s="58"/>
      <c r="YW162" s="58"/>
      <c r="ZA162" s="58"/>
      <c r="ZE162" s="58"/>
      <c r="ZI162" s="58"/>
      <c r="ZM162" s="58"/>
      <c r="ZQ162" s="58"/>
      <c r="ZU162" s="58"/>
      <c r="ZY162" s="58"/>
      <c r="AAC162" s="58"/>
      <c r="AAG162" s="58"/>
      <c r="AAK162" s="58"/>
      <c r="AAO162" s="58"/>
      <c r="AAS162" s="58"/>
      <c r="AAW162" s="58"/>
      <c r="ABA162" s="58"/>
      <c r="ABE162" s="58"/>
      <c r="ABI162" s="58"/>
      <c r="ABM162" s="58"/>
      <c r="ABQ162" s="58"/>
      <c r="ABU162" s="58"/>
      <c r="ABY162" s="58"/>
      <c r="ACC162" s="58"/>
      <c r="ACG162" s="58"/>
      <c r="ACK162" s="58"/>
      <c r="ACO162" s="58"/>
      <c r="ACS162" s="58"/>
      <c r="ACW162" s="58"/>
      <c r="ADA162" s="58"/>
      <c r="ADE162" s="58"/>
      <c r="ADI162" s="58"/>
      <c r="ADM162" s="58"/>
      <c r="ADQ162" s="58"/>
      <c r="ADU162" s="58"/>
      <c r="ADY162" s="58"/>
      <c r="AEC162" s="58"/>
      <c r="AEG162" s="58"/>
      <c r="AEK162" s="58"/>
      <c r="AEO162" s="58"/>
      <c r="AES162" s="58"/>
      <c r="AEW162" s="58"/>
      <c r="AFA162" s="58"/>
      <c r="AFE162" s="58"/>
      <c r="AFI162" s="58"/>
      <c r="AFM162" s="58"/>
      <c r="AFQ162" s="58"/>
      <c r="AFU162" s="58"/>
      <c r="AFY162" s="58"/>
      <c r="AGC162" s="58"/>
      <c r="AGG162" s="58"/>
      <c r="AGK162" s="58"/>
      <c r="AGO162" s="58"/>
      <c r="AGS162" s="58"/>
      <c r="AGW162" s="58"/>
      <c r="AHA162" s="58"/>
      <c r="AHE162" s="58"/>
      <c r="AHI162" s="58"/>
      <c r="AHM162" s="58"/>
      <c r="AHQ162" s="58"/>
      <c r="AHU162" s="58"/>
      <c r="AHY162" s="58"/>
      <c r="AIC162" s="58"/>
      <c r="AIG162" s="58"/>
      <c r="AIK162" s="58"/>
      <c r="AIO162" s="58"/>
      <c r="AIS162" s="58"/>
      <c r="AIW162" s="58"/>
      <c r="AJA162" s="58"/>
      <c r="AJE162" s="58"/>
      <c r="AJI162" s="58"/>
      <c r="AJM162" s="58"/>
      <c r="AJQ162" s="58"/>
      <c r="AJU162" s="58"/>
      <c r="AJY162" s="58"/>
      <c r="AKC162" s="58"/>
      <c r="AKG162" s="58"/>
      <c r="AKK162" s="58"/>
      <c r="AKO162" s="58"/>
      <c r="AKS162" s="58"/>
      <c r="AKW162" s="58"/>
      <c r="ALA162" s="58"/>
      <c r="ALE162" s="58"/>
      <c r="ALI162" s="58"/>
      <c r="ALM162" s="58"/>
      <c r="ALQ162" s="58"/>
      <c r="ALU162" s="58"/>
      <c r="ALY162" s="58"/>
      <c r="AMC162" s="58"/>
      <c r="AMG162" s="58"/>
      <c r="AMK162" s="58"/>
      <c r="AMO162" s="58"/>
      <c r="AMS162" s="58"/>
      <c r="AMW162" s="58"/>
      <c r="ANA162" s="58"/>
      <c r="ANE162" s="58"/>
      <c r="ANI162" s="58"/>
      <c r="ANM162" s="58"/>
      <c r="ANQ162" s="58"/>
      <c r="ANU162" s="58"/>
      <c r="ANY162" s="58"/>
      <c r="AOC162" s="58"/>
      <c r="AOG162" s="58"/>
      <c r="AOK162" s="58"/>
      <c r="AOO162" s="58"/>
      <c r="AOS162" s="58"/>
      <c r="AOW162" s="58"/>
      <c r="APA162" s="58"/>
      <c r="APE162" s="58"/>
      <c r="API162" s="58"/>
      <c r="APM162" s="58"/>
      <c r="APQ162" s="58"/>
      <c r="APU162" s="58"/>
      <c r="APY162" s="58"/>
      <c r="AQC162" s="58"/>
      <c r="AQG162" s="58"/>
      <c r="AQK162" s="58"/>
      <c r="AQO162" s="58"/>
      <c r="AQS162" s="58"/>
      <c r="AQW162" s="58"/>
      <c r="ARA162" s="58"/>
      <c r="ARE162" s="58"/>
      <c r="ARI162" s="58"/>
      <c r="ARM162" s="58"/>
      <c r="ARQ162" s="58"/>
      <c r="ARU162" s="58"/>
      <c r="ARY162" s="58"/>
      <c r="ASC162" s="58"/>
      <c r="ASG162" s="58"/>
      <c r="ASK162" s="58"/>
      <c r="ASO162" s="58"/>
      <c r="ASS162" s="58"/>
      <c r="ASW162" s="58"/>
      <c r="ATA162" s="58"/>
      <c r="ATE162" s="58"/>
      <c r="ATI162" s="58"/>
      <c r="ATM162" s="58"/>
      <c r="ATQ162" s="58"/>
      <c r="ATU162" s="58"/>
      <c r="ATY162" s="58"/>
      <c r="AUC162" s="58"/>
      <c r="AUG162" s="58"/>
      <c r="AUK162" s="58"/>
      <c r="AUO162" s="58"/>
      <c r="AUS162" s="58"/>
      <c r="AUW162" s="58"/>
      <c r="AVA162" s="58"/>
      <c r="AVE162" s="58"/>
      <c r="AVI162" s="58"/>
      <c r="AVM162" s="58"/>
      <c r="AVQ162" s="58"/>
      <c r="AVU162" s="58"/>
      <c r="AVY162" s="58"/>
      <c r="AWC162" s="58"/>
      <c r="AWG162" s="58"/>
      <c r="AWK162" s="58"/>
      <c r="AWO162" s="58"/>
      <c r="AWS162" s="58"/>
      <c r="AWW162" s="58"/>
      <c r="AXA162" s="58"/>
      <c r="AXE162" s="58"/>
      <c r="AXI162" s="58"/>
      <c r="AXM162" s="58"/>
      <c r="AXQ162" s="58"/>
      <c r="AXU162" s="58"/>
      <c r="AXY162" s="58"/>
      <c r="AYC162" s="58"/>
      <c r="AYG162" s="58"/>
      <c r="AYK162" s="58"/>
      <c r="AYO162" s="58"/>
      <c r="AYS162" s="58"/>
      <c r="AYW162" s="58"/>
      <c r="AZA162" s="58"/>
      <c r="AZE162" s="58"/>
      <c r="AZI162" s="58"/>
      <c r="AZM162" s="58"/>
      <c r="AZQ162" s="58"/>
      <c r="AZU162" s="58"/>
      <c r="AZY162" s="58"/>
      <c r="BAC162" s="58"/>
      <c r="BAG162" s="58"/>
      <c r="BAK162" s="58"/>
      <c r="BAO162" s="58"/>
      <c r="BAS162" s="58"/>
      <c r="BAW162" s="58"/>
      <c r="BBA162" s="58"/>
      <c r="BBE162" s="58"/>
      <c r="BBI162" s="58"/>
      <c r="BBM162" s="58"/>
      <c r="BBQ162" s="58"/>
      <c r="BBU162" s="58"/>
      <c r="BBY162" s="58"/>
      <c r="BCC162" s="58"/>
      <c r="BCG162" s="58"/>
      <c r="BCK162" s="58"/>
      <c r="BCO162" s="58"/>
      <c r="BCS162" s="58"/>
      <c r="BCW162" s="58"/>
      <c r="BDA162" s="58"/>
      <c r="BDE162" s="58"/>
      <c r="BDI162" s="58"/>
      <c r="BDM162" s="58"/>
      <c r="BDQ162" s="58"/>
      <c r="BDU162" s="58"/>
      <c r="BDY162" s="58"/>
      <c r="BEC162" s="58"/>
      <c r="BEG162" s="58"/>
      <c r="BEK162" s="58"/>
      <c r="BEO162" s="58"/>
      <c r="BES162" s="58"/>
      <c r="BEW162" s="58"/>
      <c r="BFA162" s="58"/>
      <c r="BFE162" s="58"/>
      <c r="BFI162" s="58"/>
      <c r="BFM162" s="58"/>
      <c r="BFQ162" s="58"/>
      <c r="BFU162" s="58"/>
      <c r="BFY162" s="58"/>
      <c r="BGC162" s="58"/>
      <c r="BGG162" s="58"/>
      <c r="BGK162" s="58"/>
      <c r="BGO162" s="58"/>
      <c r="BGS162" s="58"/>
      <c r="BGW162" s="58"/>
      <c r="BHA162" s="58"/>
      <c r="BHE162" s="58"/>
      <c r="BHI162" s="58"/>
      <c r="BHM162" s="58"/>
      <c r="BHQ162" s="58"/>
      <c r="BHU162" s="58"/>
      <c r="BHY162" s="58"/>
      <c r="BIC162" s="58"/>
      <c r="BIG162" s="58"/>
      <c r="BIK162" s="58"/>
      <c r="BIO162" s="58"/>
      <c r="BIS162" s="58"/>
      <c r="BIW162" s="58"/>
      <c r="BJA162" s="58"/>
      <c r="BJE162" s="58"/>
      <c r="BJI162" s="58"/>
      <c r="BJM162" s="58"/>
      <c r="BJQ162" s="58"/>
      <c r="BJU162" s="58"/>
      <c r="BJY162" s="58"/>
      <c r="BKC162" s="58"/>
      <c r="BKG162" s="58"/>
      <c r="BKK162" s="58"/>
      <c r="BKO162" s="58"/>
      <c r="BKS162" s="58"/>
      <c r="BKW162" s="58"/>
      <c r="BLA162" s="58"/>
      <c r="BLE162" s="58"/>
      <c r="BLI162" s="58"/>
      <c r="BLM162" s="58"/>
      <c r="BLQ162" s="58"/>
      <c r="BLU162" s="58"/>
      <c r="BLY162" s="58"/>
      <c r="BMC162" s="58"/>
      <c r="BMG162" s="58"/>
      <c r="BMK162" s="58"/>
      <c r="BMO162" s="58"/>
      <c r="BMS162" s="58"/>
      <c r="BMW162" s="58"/>
      <c r="BNA162" s="58"/>
      <c r="BNE162" s="58"/>
      <c r="BNI162" s="58"/>
      <c r="BNM162" s="58"/>
      <c r="BNQ162" s="58"/>
      <c r="BNU162" s="58"/>
      <c r="BNY162" s="58"/>
      <c r="BOC162" s="58"/>
      <c r="BOG162" s="58"/>
      <c r="BOK162" s="58"/>
      <c r="BOO162" s="58"/>
      <c r="BOS162" s="58"/>
      <c r="BOW162" s="58"/>
      <c r="BPA162" s="58"/>
      <c r="BPE162" s="58"/>
      <c r="BPI162" s="58"/>
      <c r="BPM162" s="58"/>
      <c r="BPQ162" s="58"/>
      <c r="BPU162" s="58"/>
      <c r="BPY162" s="58"/>
      <c r="BQC162" s="58"/>
      <c r="BQG162" s="58"/>
      <c r="BQK162" s="58"/>
      <c r="BQO162" s="58"/>
      <c r="BQS162" s="58"/>
      <c r="BQW162" s="58"/>
      <c r="BRA162" s="58"/>
      <c r="BRE162" s="58"/>
      <c r="BRI162" s="58"/>
      <c r="BRM162" s="58"/>
      <c r="BRQ162" s="58"/>
      <c r="BRU162" s="58"/>
      <c r="BRY162" s="58"/>
      <c r="BSC162" s="58"/>
      <c r="BSG162" s="58"/>
      <c r="BSK162" s="58"/>
      <c r="BSO162" s="58"/>
      <c r="BSS162" s="58"/>
      <c r="BSW162" s="58"/>
      <c r="BTA162" s="58"/>
      <c r="BTE162" s="58"/>
      <c r="BTI162" s="58"/>
      <c r="BTM162" s="58"/>
      <c r="BTQ162" s="58"/>
      <c r="BTU162" s="58"/>
      <c r="BTY162" s="58"/>
      <c r="BUC162" s="58"/>
      <c r="BUG162" s="58"/>
      <c r="BUK162" s="58"/>
      <c r="BUO162" s="58"/>
      <c r="BUS162" s="58"/>
      <c r="BUW162" s="58"/>
      <c r="BVA162" s="58"/>
      <c r="BVE162" s="58"/>
      <c r="BVI162" s="58"/>
      <c r="BVM162" s="58"/>
      <c r="BVQ162" s="58"/>
      <c r="BVU162" s="58"/>
      <c r="BVY162" s="58"/>
      <c r="BWC162" s="58"/>
      <c r="BWG162" s="58"/>
      <c r="BWK162" s="58"/>
      <c r="BWO162" s="58"/>
      <c r="BWS162" s="58"/>
      <c r="BWW162" s="58"/>
      <c r="BXA162" s="58"/>
      <c r="BXE162" s="58"/>
      <c r="BXI162" s="58"/>
      <c r="BXM162" s="58"/>
      <c r="BXQ162" s="58"/>
      <c r="BXU162" s="58"/>
      <c r="BXY162" s="58"/>
      <c r="BYC162" s="58"/>
      <c r="BYG162" s="58"/>
      <c r="BYK162" s="58"/>
      <c r="BYO162" s="58"/>
      <c r="BYS162" s="58"/>
      <c r="BYW162" s="58"/>
      <c r="BZA162" s="58"/>
      <c r="BZE162" s="58"/>
      <c r="BZI162" s="58"/>
      <c r="BZM162" s="58"/>
      <c r="BZQ162" s="58"/>
      <c r="BZU162" s="58"/>
      <c r="BZY162" s="58"/>
      <c r="CAC162" s="58"/>
      <c r="CAG162" s="58"/>
      <c r="CAK162" s="58"/>
      <c r="CAO162" s="58"/>
      <c r="CAS162" s="58"/>
      <c r="CAW162" s="58"/>
      <c r="CBA162" s="58"/>
      <c r="CBE162" s="58"/>
      <c r="CBI162" s="58"/>
      <c r="CBM162" s="58"/>
      <c r="CBQ162" s="58"/>
      <c r="CBU162" s="58"/>
      <c r="CBY162" s="58"/>
      <c r="CCC162" s="58"/>
      <c r="CCG162" s="58"/>
      <c r="CCK162" s="58"/>
      <c r="CCO162" s="58"/>
      <c r="CCS162" s="58"/>
      <c r="CCW162" s="58"/>
      <c r="CDA162" s="58"/>
      <c r="CDE162" s="58"/>
      <c r="CDI162" s="58"/>
      <c r="CDM162" s="58"/>
      <c r="CDQ162" s="58"/>
      <c r="CDU162" s="58"/>
      <c r="CDY162" s="58"/>
      <c r="CEC162" s="58"/>
      <c r="CEG162" s="58"/>
      <c r="CEK162" s="58"/>
      <c r="CEO162" s="58"/>
      <c r="CES162" s="58"/>
      <c r="CEW162" s="58"/>
      <c r="CFA162" s="58"/>
      <c r="CFE162" s="58"/>
      <c r="CFI162" s="58"/>
      <c r="CFM162" s="58"/>
      <c r="CFQ162" s="58"/>
      <c r="CFU162" s="58"/>
      <c r="CFY162" s="58"/>
      <c r="CGC162" s="58"/>
      <c r="CGG162" s="58"/>
      <c r="CGK162" s="58"/>
      <c r="CGO162" s="58"/>
      <c r="CGS162" s="58"/>
      <c r="CGW162" s="58"/>
      <c r="CHA162" s="58"/>
      <c r="CHE162" s="58"/>
      <c r="CHI162" s="58"/>
      <c r="CHM162" s="58"/>
      <c r="CHQ162" s="58"/>
      <c r="CHU162" s="58"/>
      <c r="CHY162" s="58"/>
      <c r="CIC162" s="58"/>
      <c r="CIG162" s="58"/>
      <c r="CIK162" s="58"/>
      <c r="CIO162" s="58"/>
      <c r="CIS162" s="58"/>
      <c r="CIW162" s="58"/>
      <c r="CJA162" s="58"/>
      <c r="CJE162" s="58"/>
      <c r="CJI162" s="58"/>
      <c r="CJM162" s="58"/>
      <c r="CJQ162" s="58"/>
      <c r="CJU162" s="58"/>
      <c r="CJY162" s="58"/>
      <c r="CKC162" s="58"/>
      <c r="CKG162" s="58"/>
      <c r="CKK162" s="58"/>
      <c r="CKO162" s="58"/>
      <c r="CKS162" s="58"/>
      <c r="CKW162" s="58"/>
      <c r="CLA162" s="58"/>
      <c r="CLE162" s="58"/>
      <c r="CLI162" s="58"/>
      <c r="CLM162" s="58"/>
      <c r="CLQ162" s="58"/>
      <c r="CLU162" s="58"/>
      <c r="CLY162" s="58"/>
      <c r="CMC162" s="58"/>
      <c r="CMG162" s="58"/>
      <c r="CMK162" s="58"/>
      <c r="CMO162" s="58"/>
      <c r="CMS162" s="58"/>
      <c r="CMW162" s="58"/>
      <c r="CNA162" s="58"/>
      <c r="CNE162" s="58"/>
      <c r="CNI162" s="58"/>
      <c r="CNM162" s="58"/>
      <c r="CNQ162" s="58"/>
      <c r="CNU162" s="58"/>
      <c r="CNY162" s="58"/>
      <c r="COC162" s="58"/>
      <c r="COG162" s="58"/>
      <c r="COK162" s="58"/>
      <c r="COO162" s="58"/>
      <c r="COS162" s="58"/>
      <c r="COW162" s="58"/>
      <c r="CPA162" s="58"/>
      <c r="CPE162" s="58"/>
      <c r="CPI162" s="58"/>
      <c r="CPM162" s="58"/>
      <c r="CPQ162" s="58"/>
      <c r="CPU162" s="58"/>
      <c r="CPY162" s="58"/>
      <c r="CQC162" s="58"/>
      <c r="CQG162" s="58"/>
      <c r="CQK162" s="58"/>
      <c r="CQO162" s="58"/>
      <c r="CQS162" s="58"/>
      <c r="CQW162" s="58"/>
      <c r="CRA162" s="58"/>
      <c r="CRE162" s="58"/>
      <c r="CRI162" s="58"/>
      <c r="CRM162" s="58"/>
      <c r="CRQ162" s="58"/>
      <c r="CRU162" s="58"/>
      <c r="CRY162" s="58"/>
      <c r="CSC162" s="58"/>
      <c r="CSG162" s="58"/>
      <c r="CSK162" s="58"/>
      <c r="CSO162" s="58"/>
      <c r="CSS162" s="58"/>
      <c r="CSW162" s="58"/>
      <c r="CTA162" s="58"/>
      <c r="CTE162" s="58"/>
      <c r="CTI162" s="58"/>
      <c r="CTM162" s="58"/>
      <c r="CTQ162" s="58"/>
      <c r="CTU162" s="58"/>
      <c r="CTY162" s="58"/>
      <c r="CUC162" s="58"/>
      <c r="CUG162" s="58"/>
      <c r="CUK162" s="58"/>
      <c r="CUO162" s="58"/>
      <c r="CUS162" s="58"/>
      <c r="CUW162" s="58"/>
      <c r="CVA162" s="58"/>
      <c r="CVE162" s="58"/>
      <c r="CVI162" s="58"/>
      <c r="CVM162" s="58"/>
      <c r="CVQ162" s="58"/>
      <c r="CVU162" s="58"/>
      <c r="CVY162" s="58"/>
      <c r="CWC162" s="58"/>
      <c r="CWG162" s="58"/>
      <c r="CWK162" s="58"/>
      <c r="CWO162" s="58"/>
      <c r="CWS162" s="58"/>
      <c r="CWW162" s="58"/>
      <c r="CXA162" s="58"/>
      <c r="CXE162" s="58"/>
      <c r="CXI162" s="58"/>
      <c r="CXM162" s="58"/>
      <c r="CXQ162" s="58"/>
      <c r="CXU162" s="58"/>
      <c r="CXY162" s="58"/>
      <c r="CYC162" s="58"/>
      <c r="CYG162" s="58"/>
      <c r="CYK162" s="58"/>
      <c r="CYO162" s="58"/>
      <c r="CYS162" s="58"/>
      <c r="CYW162" s="58"/>
      <c r="CZA162" s="58"/>
      <c r="CZE162" s="58"/>
      <c r="CZI162" s="58"/>
      <c r="CZM162" s="58"/>
      <c r="CZQ162" s="58"/>
      <c r="CZU162" s="58"/>
      <c r="CZY162" s="58"/>
      <c r="DAC162" s="58"/>
      <c r="DAG162" s="58"/>
      <c r="DAK162" s="58"/>
      <c r="DAO162" s="58"/>
      <c r="DAS162" s="58"/>
      <c r="DAW162" s="58"/>
      <c r="DBA162" s="58"/>
      <c r="DBE162" s="58"/>
      <c r="DBI162" s="58"/>
      <c r="DBM162" s="58"/>
      <c r="DBQ162" s="58"/>
      <c r="DBU162" s="58"/>
      <c r="DBY162" s="58"/>
      <c r="DCC162" s="58"/>
      <c r="DCG162" s="58"/>
      <c r="DCK162" s="58"/>
      <c r="DCO162" s="58"/>
      <c r="DCS162" s="58"/>
      <c r="DCW162" s="58"/>
      <c r="DDA162" s="58"/>
      <c r="DDE162" s="58"/>
      <c r="DDI162" s="58"/>
      <c r="DDM162" s="58"/>
      <c r="DDQ162" s="58"/>
      <c r="DDU162" s="58"/>
      <c r="DDY162" s="58"/>
      <c r="DEC162" s="58"/>
      <c r="DEG162" s="58"/>
      <c r="DEK162" s="58"/>
      <c r="DEO162" s="58"/>
      <c r="DES162" s="58"/>
      <c r="DEW162" s="58"/>
      <c r="DFA162" s="58"/>
      <c r="DFE162" s="58"/>
      <c r="DFI162" s="58"/>
      <c r="DFM162" s="58"/>
      <c r="DFQ162" s="58"/>
      <c r="DFU162" s="58"/>
      <c r="DFY162" s="58"/>
      <c r="DGC162" s="58"/>
      <c r="DGG162" s="58"/>
      <c r="DGK162" s="58"/>
      <c r="DGO162" s="58"/>
      <c r="DGS162" s="58"/>
      <c r="DGW162" s="58"/>
      <c r="DHA162" s="58"/>
      <c r="DHE162" s="58"/>
      <c r="DHI162" s="58"/>
      <c r="DHM162" s="58"/>
      <c r="DHQ162" s="58"/>
      <c r="DHU162" s="58"/>
      <c r="DHY162" s="58"/>
      <c r="DIC162" s="58"/>
      <c r="DIG162" s="58"/>
      <c r="DIK162" s="58"/>
      <c r="DIO162" s="58"/>
      <c r="DIS162" s="58"/>
      <c r="DIW162" s="58"/>
      <c r="DJA162" s="58"/>
      <c r="DJE162" s="58"/>
      <c r="DJI162" s="58"/>
      <c r="DJM162" s="58"/>
      <c r="DJQ162" s="58"/>
      <c r="DJU162" s="58"/>
      <c r="DJY162" s="58"/>
      <c r="DKC162" s="58"/>
      <c r="DKG162" s="58"/>
      <c r="DKK162" s="58"/>
      <c r="DKO162" s="58"/>
      <c r="DKS162" s="58"/>
      <c r="DKW162" s="58"/>
      <c r="DLA162" s="58"/>
      <c r="DLE162" s="58"/>
      <c r="DLI162" s="58"/>
      <c r="DLM162" s="58"/>
      <c r="DLQ162" s="58"/>
      <c r="DLU162" s="58"/>
      <c r="DLY162" s="58"/>
      <c r="DMC162" s="58"/>
      <c r="DMG162" s="58"/>
      <c r="DMK162" s="58"/>
      <c r="DMO162" s="58"/>
      <c r="DMS162" s="58"/>
      <c r="DMW162" s="58"/>
      <c r="DNA162" s="58"/>
      <c r="DNE162" s="58"/>
      <c r="DNI162" s="58"/>
      <c r="DNM162" s="58"/>
      <c r="DNQ162" s="58"/>
      <c r="DNU162" s="58"/>
      <c r="DNY162" s="58"/>
      <c r="DOC162" s="58"/>
      <c r="DOG162" s="58"/>
      <c r="DOK162" s="58"/>
      <c r="DOO162" s="58"/>
      <c r="DOS162" s="58"/>
      <c r="DOW162" s="58"/>
      <c r="DPA162" s="58"/>
      <c r="DPE162" s="58"/>
      <c r="DPI162" s="58"/>
      <c r="DPM162" s="58"/>
      <c r="DPQ162" s="58"/>
      <c r="DPU162" s="58"/>
      <c r="DPY162" s="58"/>
      <c r="DQC162" s="58"/>
      <c r="DQG162" s="58"/>
      <c r="DQK162" s="58"/>
      <c r="DQO162" s="58"/>
      <c r="DQS162" s="58"/>
      <c r="DQW162" s="58"/>
      <c r="DRA162" s="58"/>
      <c r="DRE162" s="58"/>
      <c r="DRI162" s="58"/>
      <c r="DRM162" s="58"/>
      <c r="DRQ162" s="58"/>
      <c r="DRU162" s="58"/>
      <c r="DRY162" s="58"/>
      <c r="DSC162" s="58"/>
      <c r="DSG162" s="58"/>
      <c r="DSK162" s="58"/>
      <c r="DSO162" s="58"/>
      <c r="DSS162" s="58"/>
      <c r="DSW162" s="58"/>
      <c r="DTA162" s="58"/>
      <c r="DTE162" s="58"/>
      <c r="DTI162" s="58"/>
      <c r="DTM162" s="58"/>
      <c r="DTQ162" s="58"/>
      <c r="DTU162" s="58"/>
      <c r="DTY162" s="58"/>
      <c r="DUC162" s="58"/>
      <c r="DUG162" s="58"/>
      <c r="DUK162" s="58"/>
      <c r="DUO162" s="58"/>
      <c r="DUS162" s="58"/>
      <c r="DUW162" s="58"/>
      <c r="DVA162" s="58"/>
      <c r="DVE162" s="58"/>
      <c r="DVI162" s="58"/>
      <c r="DVM162" s="58"/>
      <c r="DVQ162" s="58"/>
      <c r="DVU162" s="58"/>
      <c r="DVY162" s="58"/>
      <c r="DWC162" s="58"/>
      <c r="DWG162" s="58"/>
      <c r="DWK162" s="58"/>
      <c r="DWO162" s="58"/>
      <c r="DWS162" s="58"/>
      <c r="DWW162" s="58"/>
      <c r="DXA162" s="58"/>
      <c r="DXE162" s="58"/>
      <c r="DXI162" s="58"/>
      <c r="DXM162" s="58"/>
      <c r="DXQ162" s="58"/>
      <c r="DXU162" s="58"/>
      <c r="DXY162" s="58"/>
      <c r="DYC162" s="58"/>
      <c r="DYG162" s="58"/>
      <c r="DYK162" s="58"/>
      <c r="DYO162" s="58"/>
      <c r="DYS162" s="58"/>
      <c r="DYW162" s="58"/>
      <c r="DZA162" s="58"/>
      <c r="DZE162" s="58"/>
      <c r="DZI162" s="58"/>
      <c r="DZM162" s="58"/>
      <c r="DZQ162" s="58"/>
      <c r="DZU162" s="58"/>
      <c r="DZY162" s="58"/>
      <c r="EAC162" s="58"/>
      <c r="EAG162" s="58"/>
      <c r="EAK162" s="58"/>
      <c r="EAO162" s="58"/>
      <c r="EAS162" s="58"/>
      <c r="EAW162" s="58"/>
      <c r="EBA162" s="58"/>
      <c r="EBE162" s="58"/>
      <c r="EBI162" s="58"/>
      <c r="EBM162" s="58"/>
      <c r="EBQ162" s="58"/>
      <c r="EBU162" s="58"/>
      <c r="EBY162" s="58"/>
      <c r="ECC162" s="58"/>
      <c r="ECG162" s="58"/>
      <c r="ECK162" s="58"/>
      <c r="ECO162" s="58"/>
      <c r="ECS162" s="58"/>
      <c r="ECW162" s="58"/>
      <c r="EDA162" s="58"/>
      <c r="EDE162" s="58"/>
      <c r="EDI162" s="58"/>
      <c r="EDM162" s="58"/>
      <c r="EDQ162" s="58"/>
      <c r="EDU162" s="58"/>
      <c r="EDY162" s="58"/>
      <c r="EEC162" s="58"/>
      <c r="EEG162" s="58"/>
      <c r="EEK162" s="58"/>
      <c r="EEO162" s="58"/>
      <c r="EES162" s="58"/>
      <c r="EEW162" s="58"/>
      <c r="EFA162" s="58"/>
      <c r="EFE162" s="58"/>
      <c r="EFI162" s="58"/>
      <c r="EFM162" s="58"/>
      <c r="EFQ162" s="58"/>
      <c r="EFU162" s="58"/>
      <c r="EFY162" s="58"/>
      <c r="EGC162" s="58"/>
      <c r="EGG162" s="58"/>
      <c r="EGK162" s="58"/>
      <c r="EGO162" s="58"/>
      <c r="EGS162" s="58"/>
      <c r="EGW162" s="58"/>
      <c r="EHA162" s="58"/>
      <c r="EHE162" s="58"/>
      <c r="EHI162" s="58"/>
      <c r="EHM162" s="58"/>
      <c r="EHQ162" s="58"/>
      <c r="EHU162" s="58"/>
      <c r="EHY162" s="58"/>
      <c r="EIC162" s="58"/>
      <c r="EIG162" s="58"/>
      <c r="EIK162" s="58"/>
      <c r="EIO162" s="58"/>
      <c r="EIS162" s="58"/>
      <c r="EIW162" s="58"/>
      <c r="EJA162" s="58"/>
      <c r="EJE162" s="58"/>
      <c r="EJI162" s="58"/>
      <c r="EJM162" s="58"/>
      <c r="EJQ162" s="58"/>
      <c r="EJU162" s="58"/>
      <c r="EJY162" s="58"/>
      <c r="EKC162" s="58"/>
      <c r="EKG162" s="58"/>
      <c r="EKK162" s="58"/>
      <c r="EKO162" s="58"/>
      <c r="EKS162" s="58"/>
      <c r="EKW162" s="58"/>
      <c r="ELA162" s="58"/>
      <c r="ELE162" s="58"/>
      <c r="ELI162" s="58"/>
      <c r="ELM162" s="58"/>
      <c r="ELQ162" s="58"/>
      <c r="ELU162" s="58"/>
      <c r="ELY162" s="58"/>
      <c r="EMC162" s="58"/>
      <c r="EMG162" s="58"/>
      <c r="EMK162" s="58"/>
      <c r="EMO162" s="58"/>
      <c r="EMS162" s="58"/>
      <c r="EMW162" s="58"/>
      <c r="ENA162" s="58"/>
      <c r="ENE162" s="58"/>
      <c r="ENI162" s="58"/>
      <c r="ENM162" s="58"/>
      <c r="ENQ162" s="58"/>
      <c r="ENU162" s="58"/>
      <c r="ENY162" s="58"/>
      <c r="EOC162" s="58"/>
      <c r="EOG162" s="58"/>
      <c r="EOK162" s="58"/>
      <c r="EOO162" s="58"/>
      <c r="EOS162" s="58"/>
      <c r="EOW162" s="58"/>
      <c r="EPA162" s="58"/>
      <c r="EPE162" s="58"/>
      <c r="EPI162" s="58"/>
      <c r="EPM162" s="58"/>
      <c r="EPQ162" s="58"/>
      <c r="EPU162" s="58"/>
      <c r="EPY162" s="58"/>
      <c r="EQC162" s="58"/>
      <c r="EQG162" s="58"/>
      <c r="EQK162" s="58"/>
      <c r="EQO162" s="58"/>
      <c r="EQS162" s="58"/>
      <c r="EQW162" s="58"/>
      <c r="ERA162" s="58"/>
      <c r="ERE162" s="58"/>
      <c r="ERI162" s="58"/>
      <c r="ERM162" s="58"/>
      <c r="ERQ162" s="58"/>
      <c r="ERU162" s="58"/>
      <c r="ERY162" s="58"/>
      <c r="ESC162" s="58"/>
      <c r="ESG162" s="58"/>
      <c r="ESK162" s="58"/>
      <c r="ESO162" s="58"/>
      <c r="ESS162" s="58"/>
      <c r="ESW162" s="58"/>
      <c r="ETA162" s="58"/>
      <c r="ETE162" s="58"/>
      <c r="ETI162" s="58"/>
      <c r="ETM162" s="58"/>
      <c r="ETQ162" s="58"/>
      <c r="ETU162" s="58"/>
      <c r="ETY162" s="58"/>
      <c r="EUC162" s="58"/>
      <c r="EUG162" s="58"/>
      <c r="EUK162" s="58"/>
      <c r="EUO162" s="58"/>
      <c r="EUS162" s="58"/>
      <c r="EUW162" s="58"/>
      <c r="EVA162" s="58"/>
      <c r="EVE162" s="58"/>
      <c r="EVI162" s="58"/>
      <c r="EVM162" s="58"/>
      <c r="EVQ162" s="58"/>
      <c r="EVU162" s="58"/>
      <c r="EVY162" s="58"/>
      <c r="EWC162" s="58"/>
      <c r="EWG162" s="58"/>
      <c r="EWK162" s="58"/>
      <c r="EWO162" s="58"/>
      <c r="EWS162" s="58"/>
      <c r="EWW162" s="58"/>
      <c r="EXA162" s="58"/>
      <c r="EXE162" s="58"/>
      <c r="EXI162" s="58"/>
      <c r="EXM162" s="58"/>
      <c r="EXQ162" s="58"/>
      <c r="EXU162" s="58"/>
      <c r="EXY162" s="58"/>
      <c r="EYC162" s="58"/>
      <c r="EYG162" s="58"/>
      <c r="EYK162" s="58"/>
      <c r="EYO162" s="58"/>
      <c r="EYS162" s="58"/>
      <c r="EYW162" s="58"/>
      <c r="EZA162" s="58"/>
      <c r="EZE162" s="58"/>
      <c r="EZI162" s="58"/>
      <c r="EZM162" s="58"/>
      <c r="EZQ162" s="58"/>
      <c r="EZU162" s="58"/>
      <c r="EZY162" s="58"/>
      <c r="FAC162" s="58"/>
      <c r="FAG162" s="58"/>
      <c r="FAK162" s="58"/>
      <c r="FAO162" s="58"/>
      <c r="FAS162" s="58"/>
      <c r="FAW162" s="58"/>
      <c r="FBA162" s="58"/>
      <c r="FBE162" s="58"/>
      <c r="FBI162" s="58"/>
      <c r="FBM162" s="58"/>
      <c r="FBQ162" s="58"/>
      <c r="FBU162" s="58"/>
      <c r="FBY162" s="58"/>
      <c r="FCC162" s="58"/>
      <c r="FCG162" s="58"/>
      <c r="FCK162" s="58"/>
      <c r="FCO162" s="58"/>
      <c r="FCS162" s="58"/>
      <c r="FCW162" s="58"/>
      <c r="FDA162" s="58"/>
      <c r="FDE162" s="58"/>
      <c r="FDI162" s="58"/>
      <c r="FDM162" s="58"/>
      <c r="FDQ162" s="58"/>
      <c r="FDU162" s="58"/>
      <c r="FDY162" s="58"/>
      <c r="FEC162" s="58"/>
      <c r="FEG162" s="58"/>
      <c r="FEK162" s="58"/>
      <c r="FEO162" s="58"/>
      <c r="FES162" s="58"/>
      <c r="FEW162" s="58"/>
      <c r="FFA162" s="58"/>
      <c r="FFE162" s="58"/>
      <c r="FFI162" s="58"/>
      <c r="FFM162" s="58"/>
      <c r="FFQ162" s="58"/>
      <c r="FFU162" s="58"/>
      <c r="FFY162" s="58"/>
      <c r="FGC162" s="58"/>
      <c r="FGG162" s="58"/>
      <c r="FGK162" s="58"/>
      <c r="FGO162" s="58"/>
      <c r="FGS162" s="58"/>
      <c r="FGW162" s="58"/>
      <c r="FHA162" s="58"/>
      <c r="FHE162" s="58"/>
      <c r="FHI162" s="58"/>
      <c r="FHM162" s="58"/>
      <c r="FHQ162" s="58"/>
      <c r="FHU162" s="58"/>
      <c r="FHY162" s="58"/>
      <c r="FIC162" s="58"/>
      <c r="FIG162" s="58"/>
      <c r="FIK162" s="58"/>
      <c r="FIO162" s="58"/>
      <c r="FIS162" s="58"/>
      <c r="FIW162" s="58"/>
      <c r="FJA162" s="58"/>
      <c r="FJE162" s="58"/>
      <c r="FJI162" s="58"/>
      <c r="FJM162" s="58"/>
      <c r="FJQ162" s="58"/>
      <c r="FJU162" s="58"/>
      <c r="FJY162" s="58"/>
      <c r="FKC162" s="58"/>
      <c r="FKG162" s="58"/>
      <c r="FKK162" s="58"/>
      <c r="FKO162" s="58"/>
      <c r="FKS162" s="58"/>
      <c r="FKW162" s="58"/>
      <c r="FLA162" s="58"/>
      <c r="FLE162" s="58"/>
      <c r="FLI162" s="58"/>
      <c r="FLM162" s="58"/>
      <c r="FLQ162" s="58"/>
      <c r="FLU162" s="58"/>
      <c r="FLY162" s="58"/>
      <c r="FMC162" s="58"/>
      <c r="FMG162" s="58"/>
      <c r="FMK162" s="58"/>
      <c r="FMO162" s="58"/>
      <c r="FMS162" s="58"/>
      <c r="FMW162" s="58"/>
      <c r="FNA162" s="58"/>
      <c r="FNE162" s="58"/>
      <c r="FNI162" s="58"/>
      <c r="FNM162" s="58"/>
      <c r="FNQ162" s="58"/>
      <c r="FNU162" s="58"/>
      <c r="FNY162" s="58"/>
      <c r="FOC162" s="58"/>
      <c r="FOG162" s="58"/>
      <c r="FOK162" s="58"/>
      <c r="FOO162" s="58"/>
      <c r="FOS162" s="58"/>
      <c r="FOW162" s="58"/>
      <c r="FPA162" s="58"/>
      <c r="FPE162" s="58"/>
      <c r="FPI162" s="58"/>
      <c r="FPM162" s="58"/>
      <c r="FPQ162" s="58"/>
      <c r="FPU162" s="58"/>
      <c r="FPY162" s="58"/>
      <c r="FQC162" s="58"/>
      <c r="FQG162" s="58"/>
      <c r="FQK162" s="58"/>
      <c r="FQO162" s="58"/>
      <c r="FQS162" s="58"/>
      <c r="FQW162" s="58"/>
      <c r="FRA162" s="58"/>
      <c r="FRE162" s="58"/>
      <c r="FRI162" s="58"/>
      <c r="FRM162" s="58"/>
      <c r="FRQ162" s="58"/>
      <c r="FRU162" s="58"/>
      <c r="FRY162" s="58"/>
      <c r="FSC162" s="58"/>
      <c r="FSG162" s="58"/>
      <c r="FSK162" s="58"/>
      <c r="FSO162" s="58"/>
      <c r="FSS162" s="58"/>
      <c r="FSW162" s="58"/>
      <c r="FTA162" s="58"/>
      <c r="FTE162" s="58"/>
      <c r="FTI162" s="58"/>
      <c r="FTM162" s="58"/>
      <c r="FTQ162" s="58"/>
      <c r="FTU162" s="58"/>
      <c r="FTY162" s="58"/>
      <c r="FUC162" s="58"/>
      <c r="FUG162" s="58"/>
      <c r="FUK162" s="58"/>
      <c r="FUO162" s="58"/>
      <c r="FUS162" s="58"/>
      <c r="FUW162" s="58"/>
      <c r="FVA162" s="58"/>
      <c r="FVE162" s="58"/>
      <c r="FVI162" s="58"/>
      <c r="FVM162" s="58"/>
      <c r="FVQ162" s="58"/>
      <c r="FVU162" s="58"/>
      <c r="FVY162" s="58"/>
      <c r="FWC162" s="58"/>
      <c r="FWG162" s="58"/>
      <c r="FWK162" s="58"/>
      <c r="FWO162" s="58"/>
      <c r="FWS162" s="58"/>
      <c r="FWW162" s="58"/>
      <c r="FXA162" s="58"/>
      <c r="FXE162" s="58"/>
      <c r="FXI162" s="58"/>
      <c r="FXM162" s="58"/>
      <c r="FXQ162" s="58"/>
      <c r="FXU162" s="58"/>
      <c r="FXY162" s="58"/>
      <c r="FYC162" s="58"/>
      <c r="FYG162" s="58"/>
      <c r="FYK162" s="58"/>
      <c r="FYO162" s="58"/>
      <c r="FYS162" s="58"/>
      <c r="FYW162" s="58"/>
      <c r="FZA162" s="58"/>
      <c r="FZE162" s="58"/>
      <c r="FZI162" s="58"/>
      <c r="FZM162" s="58"/>
      <c r="FZQ162" s="58"/>
      <c r="FZU162" s="58"/>
      <c r="FZY162" s="58"/>
      <c r="GAC162" s="58"/>
      <c r="GAG162" s="58"/>
      <c r="GAK162" s="58"/>
      <c r="GAO162" s="58"/>
      <c r="GAS162" s="58"/>
      <c r="GAW162" s="58"/>
      <c r="GBA162" s="58"/>
      <c r="GBE162" s="58"/>
      <c r="GBI162" s="58"/>
      <c r="GBM162" s="58"/>
      <c r="GBQ162" s="58"/>
      <c r="GBU162" s="58"/>
      <c r="GBY162" s="58"/>
      <c r="GCC162" s="58"/>
      <c r="GCG162" s="58"/>
      <c r="GCK162" s="58"/>
      <c r="GCO162" s="58"/>
      <c r="GCS162" s="58"/>
      <c r="GCW162" s="58"/>
      <c r="GDA162" s="58"/>
      <c r="GDE162" s="58"/>
      <c r="GDI162" s="58"/>
      <c r="GDM162" s="58"/>
      <c r="GDQ162" s="58"/>
      <c r="GDU162" s="58"/>
      <c r="GDY162" s="58"/>
      <c r="GEC162" s="58"/>
      <c r="GEG162" s="58"/>
      <c r="GEK162" s="58"/>
      <c r="GEO162" s="58"/>
      <c r="GES162" s="58"/>
      <c r="GEW162" s="58"/>
      <c r="GFA162" s="58"/>
      <c r="GFE162" s="58"/>
      <c r="GFI162" s="58"/>
      <c r="GFM162" s="58"/>
      <c r="GFQ162" s="58"/>
      <c r="GFU162" s="58"/>
      <c r="GFY162" s="58"/>
      <c r="GGC162" s="58"/>
      <c r="GGG162" s="58"/>
      <c r="GGK162" s="58"/>
      <c r="GGO162" s="58"/>
      <c r="GGS162" s="58"/>
      <c r="GGW162" s="58"/>
      <c r="GHA162" s="58"/>
      <c r="GHE162" s="58"/>
      <c r="GHI162" s="58"/>
      <c r="GHM162" s="58"/>
      <c r="GHQ162" s="58"/>
      <c r="GHU162" s="58"/>
      <c r="GHY162" s="58"/>
      <c r="GIC162" s="58"/>
      <c r="GIG162" s="58"/>
      <c r="GIK162" s="58"/>
      <c r="GIO162" s="58"/>
      <c r="GIS162" s="58"/>
      <c r="GIW162" s="58"/>
      <c r="GJA162" s="58"/>
      <c r="GJE162" s="58"/>
      <c r="GJI162" s="58"/>
      <c r="GJM162" s="58"/>
      <c r="GJQ162" s="58"/>
      <c r="GJU162" s="58"/>
      <c r="GJY162" s="58"/>
      <c r="GKC162" s="58"/>
      <c r="GKG162" s="58"/>
      <c r="GKK162" s="58"/>
      <c r="GKO162" s="58"/>
      <c r="GKS162" s="58"/>
      <c r="GKW162" s="58"/>
      <c r="GLA162" s="58"/>
      <c r="GLE162" s="58"/>
      <c r="GLI162" s="58"/>
      <c r="GLM162" s="58"/>
      <c r="GLQ162" s="58"/>
      <c r="GLU162" s="58"/>
      <c r="GLY162" s="58"/>
      <c r="GMC162" s="58"/>
      <c r="GMG162" s="58"/>
      <c r="GMK162" s="58"/>
      <c r="GMO162" s="58"/>
      <c r="GMS162" s="58"/>
      <c r="GMW162" s="58"/>
      <c r="GNA162" s="58"/>
      <c r="GNE162" s="58"/>
      <c r="GNI162" s="58"/>
      <c r="GNM162" s="58"/>
      <c r="GNQ162" s="58"/>
      <c r="GNU162" s="58"/>
      <c r="GNY162" s="58"/>
      <c r="GOC162" s="58"/>
      <c r="GOG162" s="58"/>
      <c r="GOK162" s="58"/>
      <c r="GOO162" s="58"/>
      <c r="GOS162" s="58"/>
      <c r="GOW162" s="58"/>
      <c r="GPA162" s="58"/>
      <c r="GPE162" s="58"/>
      <c r="GPI162" s="58"/>
      <c r="GPM162" s="58"/>
      <c r="GPQ162" s="58"/>
      <c r="GPU162" s="58"/>
      <c r="GPY162" s="58"/>
      <c r="GQC162" s="58"/>
      <c r="GQG162" s="58"/>
      <c r="GQK162" s="58"/>
      <c r="GQO162" s="58"/>
      <c r="GQS162" s="58"/>
      <c r="GQW162" s="58"/>
      <c r="GRA162" s="58"/>
      <c r="GRE162" s="58"/>
      <c r="GRI162" s="58"/>
      <c r="GRM162" s="58"/>
      <c r="GRQ162" s="58"/>
      <c r="GRU162" s="58"/>
      <c r="GRY162" s="58"/>
      <c r="GSC162" s="58"/>
      <c r="GSG162" s="58"/>
      <c r="GSK162" s="58"/>
      <c r="GSO162" s="58"/>
      <c r="GSS162" s="58"/>
      <c r="GSW162" s="58"/>
      <c r="GTA162" s="58"/>
      <c r="GTE162" s="58"/>
      <c r="GTI162" s="58"/>
      <c r="GTM162" s="58"/>
      <c r="GTQ162" s="58"/>
      <c r="GTU162" s="58"/>
      <c r="GTY162" s="58"/>
      <c r="GUC162" s="58"/>
      <c r="GUG162" s="58"/>
      <c r="GUK162" s="58"/>
      <c r="GUO162" s="58"/>
      <c r="GUS162" s="58"/>
      <c r="GUW162" s="58"/>
      <c r="GVA162" s="58"/>
      <c r="GVE162" s="58"/>
      <c r="GVI162" s="58"/>
      <c r="GVM162" s="58"/>
      <c r="GVQ162" s="58"/>
      <c r="GVU162" s="58"/>
      <c r="GVY162" s="58"/>
      <c r="GWC162" s="58"/>
      <c r="GWG162" s="58"/>
      <c r="GWK162" s="58"/>
      <c r="GWO162" s="58"/>
      <c r="GWS162" s="58"/>
      <c r="GWW162" s="58"/>
      <c r="GXA162" s="58"/>
      <c r="GXE162" s="58"/>
      <c r="GXI162" s="58"/>
      <c r="GXM162" s="58"/>
      <c r="GXQ162" s="58"/>
      <c r="GXU162" s="58"/>
      <c r="GXY162" s="58"/>
      <c r="GYC162" s="58"/>
      <c r="GYG162" s="58"/>
      <c r="GYK162" s="58"/>
      <c r="GYO162" s="58"/>
      <c r="GYS162" s="58"/>
      <c r="GYW162" s="58"/>
      <c r="GZA162" s="58"/>
      <c r="GZE162" s="58"/>
      <c r="GZI162" s="58"/>
      <c r="GZM162" s="58"/>
      <c r="GZQ162" s="58"/>
      <c r="GZU162" s="58"/>
      <c r="GZY162" s="58"/>
      <c r="HAC162" s="58"/>
      <c r="HAG162" s="58"/>
      <c r="HAK162" s="58"/>
      <c r="HAO162" s="58"/>
      <c r="HAS162" s="58"/>
      <c r="HAW162" s="58"/>
      <c r="HBA162" s="58"/>
      <c r="HBE162" s="58"/>
      <c r="HBI162" s="58"/>
      <c r="HBM162" s="58"/>
      <c r="HBQ162" s="58"/>
      <c r="HBU162" s="58"/>
      <c r="HBY162" s="58"/>
      <c r="HCC162" s="58"/>
      <c r="HCG162" s="58"/>
      <c r="HCK162" s="58"/>
      <c r="HCO162" s="58"/>
      <c r="HCS162" s="58"/>
      <c r="HCW162" s="58"/>
      <c r="HDA162" s="58"/>
      <c r="HDE162" s="58"/>
      <c r="HDI162" s="58"/>
      <c r="HDM162" s="58"/>
      <c r="HDQ162" s="58"/>
      <c r="HDU162" s="58"/>
      <c r="HDY162" s="58"/>
      <c r="HEC162" s="58"/>
      <c r="HEG162" s="58"/>
      <c r="HEK162" s="58"/>
      <c r="HEO162" s="58"/>
      <c r="HES162" s="58"/>
      <c r="HEW162" s="58"/>
      <c r="HFA162" s="58"/>
      <c r="HFE162" s="58"/>
      <c r="HFI162" s="58"/>
      <c r="HFM162" s="58"/>
      <c r="HFQ162" s="58"/>
      <c r="HFU162" s="58"/>
      <c r="HFY162" s="58"/>
      <c r="HGC162" s="58"/>
      <c r="HGG162" s="58"/>
      <c r="HGK162" s="58"/>
      <c r="HGO162" s="58"/>
      <c r="HGS162" s="58"/>
      <c r="HGW162" s="58"/>
      <c r="HHA162" s="58"/>
      <c r="HHE162" s="58"/>
      <c r="HHI162" s="58"/>
      <c r="HHM162" s="58"/>
      <c r="HHQ162" s="58"/>
      <c r="HHU162" s="58"/>
      <c r="HHY162" s="58"/>
      <c r="HIC162" s="58"/>
      <c r="HIG162" s="58"/>
      <c r="HIK162" s="58"/>
      <c r="HIO162" s="58"/>
      <c r="HIS162" s="58"/>
      <c r="HIW162" s="58"/>
      <c r="HJA162" s="58"/>
      <c r="HJE162" s="58"/>
      <c r="HJI162" s="58"/>
      <c r="HJM162" s="58"/>
      <c r="HJQ162" s="58"/>
      <c r="HJU162" s="58"/>
      <c r="HJY162" s="58"/>
      <c r="HKC162" s="58"/>
      <c r="HKG162" s="58"/>
      <c r="HKK162" s="58"/>
      <c r="HKO162" s="58"/>
      <c r="HKS162" s="58"/>
      <c r="HKW162" s="58"/>
      <c r="HLA162" s="58"/>
      <c r="HLE162" s="58"/>
      <c r="HLI162" s="58"/>
      <c r="HLM162" s="58"/>
      <c r="HLQ162" s="58"/>
      <c r="HLU162" s="58"/>
      <c r="HLY162" s="58"/>
      <c r="HMC162" s="58"/>
      <c r="HMG162" s="58"/>
      <c r="HMK162" s="58"/>
      <c r="HMO162" s="58"/>
      <c r="HMS162" s="58"/>
      <c r="HMW162" s="58"/>
      <c r="HNA162" s="58"/>
      <c r="HNE162" s="58"/>
      <c r="HNI162" s="58"/>
      <c r="HNM162" s="58"/>
      <c r="HNQ162" s="58"/>
      <c r="HNU162" s="58"/>
      <c r="HNY162" s="58"/>
      <c r="HOC162" s="58"/>
      <c r="HOG162" s="58"/>
      <c r="HOK162" s="58"/>
      <c r="HOO162" s="58"/>
      <c r="HOS162" s="58"/>
      <c r="HOW162" s="58"/>
      <c r="HPA162" s="58"/>
      <c r="HPE162" s="58"/>
      <c r="HPI162" s="58"/>
      <c r="HPM162" s="58"/>
      <c r="HPQ162" s="58"/>
      <c r="HPU162" s="58"/>
      <c r="HPY162" s="58"/>
      <c r="HQC162" s="58"/>
      <c r="HQG162" s="58"/>
      <c r="HQK162" s="58"/>
      <c r="HQO162" s="58"/>
      <c r="HQS162" s="58"/>
      <c r="HQW162" s="58"/>
      <c r="HRA162" s="58"/>
      <c r="HRE162" s="58"/>
      <c r="HRI162" s="58"/>
      <c r="HRM162" s="58"/>
      <c r="HRQ162" s="58"/>
      <c r="HRU162" s="58"/>
      <c r="HRY162" s="58"/>
      <c r="HSC162" s="58"/>
      <c r="HSG162" s="58"/>
      <c r="HSK162" s="58"/>
      <c r="HSO162" s="58"/>
      <c r="HSS162" s="58"/>
      <c r="HSW162" s="58"/>
      <c r="HTA162" s="58"/>
      <c r="HTE162" s="58"/>
      <c r="HTI162" s="58"/>
      <c r="HTM162" s="58"/>
      <c r="HTQ162" s="58"/>
      <c r="HTU162" s="58"/>
      <c r="HTY162" s="58"/>
      <c r="HUC162" s="58"/>
      <c r="HUG162" s="58"/>
      <c r="HUK162" s="58"/>
      <c r="HUO162" s="58"/>
      <c r="HUS162" s="58"/>
      <c r="HUW162" s="58"/>
      <c r="HVA162" s="58"/>
      <c r="HVE162" s="58"/>
      <c r="HVI162" s="58"/>
      <c r="HVM162" s="58"/>
      <c r="HVQ162" s="58"/>
      <c r="HVU162" s="58"/>
      <c r="HVY162" s="58"/>
      <c r="HWC162" s="58"/>
      <c r="HWG162" s="58"/>
      <c r="HWK162" s="58"/>
      <c r="HWO162" s="58"/>
      <c r="HWS162" s="58"/>
      <c r="HWW162" s="58"/>
      <c r="HXA162" s="58"/>
      <c r="HXE162" s="58"/>
      <c r="HXI162" s="58"/>
      <c r="HXM162" s="58"/>
      <c r="HXQ162" s="58"/>
      <c r="HXU162" s="58"/>
      <c r="HXY162" s="58"/>
      <c r="HYC162" s="58"/>
      <c r="HYG162" s="58"/>
      <c r="HYK162" s="58"/>
      <c r="HYO162" s="58"/>
      <c r="HYS162" s="58"/>
      <c r="HYW162" s="58"/>
      <c r="HZA162" s="58"/>
      <c r="HZE162" s="58"/>
      <c r="HZI162" s="58"/>
      <c r="HZM162" s="58"/>
      <c r="HZQ162" s="58"/>
      <c r="HZU162" s="58"/>
      <c r="HZY162" s="58"/>
      <c r="IAC162" s="58"/>
      <c r="IAG162" s="58"/>
      <c r="IAK162" s="58"/>
      <c r="IAO162" s="58"/>
      <c r="IAS162" s="58"/>
      <c r="IAW162" s="58"/>
      <c r="IBA162" s="58"/>
      <c r="IBE162" s="58"/>
      <c r="IBI162" s="58"/>
      <c r="IBM162" s="58"/>
      <c r="IBQ162" s="58"/>
      <c r="IBU162" s="58"/>
      <c r="IBY162" s="58"/>
      <c r="ICC162" s="58"/>
      <c r="ICG162" s="58"/>
      <c r="ICK162" s="58"/>
      <c r="ICO162" s="58"/>
      <c r="ICS162" s="58"/>
      <c r="ICW162" s="58"/>
      <c r="IDA162" s="58"/>
      <c r="IDE162" s="58"/>
      <c r="IDI162" s="58"/>
      <c r="IDM162" s="58"/>
      <c r="IDQ162" s="58"/>
      <c r="IDU162" s="58"/>
      <c r="IDY162" s="58"/>
      <c r="IEC162" s="58"/>
      <c r="IEG162" s="58"/>
      <c r="IEK162" s="58"/>
      <c r="IEO162" s="58"/>
      <c r="IES162" s="58"/>
      <c r="IEW162" s="58"/>
      <c r="IFA162" s="58"/>
      <c r="IFE162" s="58"/>
      <c r="IFI162" s="58"/>
      <c r="IFM162" s="58"/>
      <c r="IFQ162" s="58"/>
      <c r="IFU162" s="58"/>
      <c r="IFY162" s="58"/>
      <c r="IGC162" s="58"/>
      <c r="IGG162" s="58"/>
      <c r="IGK162" s="58"/>
      <c r="IGO162" s="58"/>
      <c r="IGS162" s="58"/>
      <c r="IGW162" s="58"/>
      <c r="IHA162" s="58"/>
      <c r="IHE162" s="58"/>
      <c r="IHI162" s="58"/>
      <c r="IHM162" s="58"/>
      <c r="IHQ162" s="58"/>
      <c r="IHU162" s="58"/>
      <c r="IHY162" s="58"/>
      <c r="IIC162" s="58"/>
      <c r="IIG162" s="58"/>
      <c r="IIK162" s="58"/>
      <c r="IIO162" s="58"/>
      <c r="IIS162" s="58"/>
      <c r="IIW162" s="58"/>
      <c r="IJA162" s="58"/>
      <c r="IJE162" s="58"/>
      <c r="IJI162" s="58"/>
      <c r="IJM162" s="58"/>
      <c r="IJQ162" s="58"/>
      <c r="IJU162" s="58"/>
      <c r="IJY162" s="58"/>
      <c r="IKC162" s="58"/>
      <c r="IKG162" s="58"/>
      <c r="IKK162" s="58"/>
      <c r="IKO162" s="58"/>
      <c r="IKS162" s="58"/>
      <c r="IKW162" s="58"/>
      <c r="ILA162" s="58"/>
      <c r="ILE162" s="58"/>
      <c r="ILI162" s="58"/>
      <c r="ILM162" s="58"/>
      <c r="ILQ162" s="58"/>
      <c r="ILU162" s="58"/>
      <c r="ILY162" s="58"/>
      <c r="IMC162" s="58"/>
      <c r="IMG162" s="58"/>
      <c r="IMK162" s="58"/>
      <c r="IMO162" s="58"/>
      <c r="IMS162" s="58"/>
      <c r="IMW162" s="58"/>
      <c r="INA162" s="58"/>
      <c r="INE162" s="58"/>
      <c r="INI162" s="58"/>
      <c r="INM162" s="58"/>
      <c r="INQ162" s="58"/>
      <c r="INU162" s="58"/>
      <c r="INY162" s="58"/>
      <c r="IOC162" s="58"/>
      <c r="IOG162" s="58"/>
      <c r="IOK162" s="58"/>
      <c r="IOO162" s="58"/>
      <c r="IOS162" s="58"/>
      <c r="IOW162" s="58"/>
      <c r="IPA162" s="58"/>
      <c r="IPE162" s="58"/>
      <c r="IPI162" s="58"/>
      <c r="IPM162" s="58"/>
      <c r="IPQ162" s="58"/>
      <c r="IPU162" s="58"/>
      <c r="IPY162" s="58"/>
      <c r="IQC162" s="58"/>
      <c r="IQG162" s="58"/>
      <c r="IQK162" s="58"/>
      <c r="IQO162" s="58"/>
      <c r="IQS162" s="58"/>
      <c r="IQW162" s="58"/>
      <c r="IRA162" s="58"/>
      <c r="IRE162" s="58"/>
      <c r="IRI162" s="58"/>
      <c r="IRM162" s="58"/>
      <c r="IRQ162" s="58"/>
      <c r="IRU162" s="58"/>
      <c r="IRY162" s="58"/>
      <c r="ISC162" s="58"/>
      <c r="ISG162" s="58"/>
      <c r="ISK162" s="58"/>
      <c r="ISO162" s="58"/>
      <c r="ISS162" s="58"/>
      <c r="ISW162" s="58"/>
      <c r="ITA162" s="58"/>
      <c r="ITE162" s="58"/>
      <c r="ITI162" s="58"/>
      <c r="ITM162" s="58"/>
      <c r="ITQ162" s="58"/>
      <c r="ITU162" s="58"/>
      <c r="ITY162" s="58"/>
      <c r="IUC162" s="58"/>
      <c r="IUG162" s="58"/>
      <c r="IUK162" s="58"/>
      <c r="IUO162" s="58"/>
      <c r="IUS162" s="58"/>
      <c r="IUW162" s="58"/>
      <c r="IVA162" s="58"/>
      <c r="IVE162" s="58"/>
      <c r="IVI162" s="58"/>
      <c r="IVM162" s="58"/>
      <c r="IVQ162" s="58"/>
      <c r="IVU162" s="58"/>
      <c r="IVY162" s="58"/>
      <c r="IWC162" s="58"/>
      <c r="IWG162" s="58"/>
      <c r="IWK162" s="58"/>
      <c r="IWO162" s="58"/>
      <c r="IWS162" s="58"/>
      <c r="IWW162" s="58"/>
      <c r="IXA162" s="58"/>
      <c r="IXE162" s="58"/>
      <c r="IXI162" s="58"/>
      <c r="IXM162" s="58"/>
      <c r="IXQ162" s="58"/>
      <c r="IXU162" s="58"/>
      <c r="IXY162" s="58"/>
      <c r="IYC162" s="58"/>
      <c r="IYG162" s="58"/>
      <c r="IYK162" s="58"/>
      <c r="IYO162" s="58"/>
      <c r="IYS162" s="58"/>
      <c r="IYW162" s="58"/>
      <c r="IZA162" s="58"/>
      <c r="IZE162" s="58"/>
      <c r="IZI162" s="58"/>
      <c r="IZM162" s="58"/>
      <c r="IZQ162" s="58"/>
      <c r="IZU162" s="58"/>
      <c r="IZY162" s="58"/>
      <c r="JAC162" s="58"/>
      <c r="JAG162" s="58"/>
      <c r="JAK162" s="58"/>
      <c r="JAO162" s="58"/>
      <c r="JAS162" s="58"/>
      <c r="JAW162" s="58"/>
      <c r="JBA162" s="58"/>
      <c r="JBE162" s="58"/>
      <c r="JBI162" s="58"/>
      <c r="JBM162" s="58"/>
      <c r="JBQ162" s="58"/>
      <c r="JBU162" s="58"/>
      <c r="JBY162" s="58"/>
      <c r="JCC162" s="58"/>
      <c r="JCG162" s="58"/>
      <c r="JCK162" s="58"/>
      <c r="JCO162" s="58"/>
      <c r="JCS162" s="58"/>
      <c r="JCW162" s="58"/>
      <c r="JDA162" s="58"/>
      <c r="JDE162" s="58"/>
      <c r="JDI162" s="58"/>
      <c r="JDM162" s="58"/>
      <c r="JDQ162" s="58"/>
      <c r="JDU162" s="58"/>
      <c r="JDY162" s="58"/>
      <c r="JEC162" s="58"/>
      <c r="JEG162" s="58"/>
      <c r="JEK162" s="58"/>
      <c r="JEO162" s="58"/>
      <c r="JES162" s="58"/>
      <c r="JEW162" s="58"/>
      <c r="JFA162" s="58"/>
      <c r="JFE162" s="58"/>
      <c r="JFI162" s="58"/>
      <c r="JFM162" s="58"/>
      <c r="JFQ162" s="58"/>
      <c r="JFU162" s="58"/>
      <c r="JFY162" s="58"/>
      <c r="JGC162" s="58"/>
      <c r="JGG162" s="58"/>
      <c r="JGK162" s="58"/>
      <c r="JGO162" s="58"/>
      <c r="JGS162" s="58"/>
      <c r="JGW162" s="58"/>
      <c r="JHA162" s="58"/>
      <c r="JHE162" s="58"/>
      <c r="JHI162" s="58"/>
      <c r="JHM162" s="58"/>
      <c r="JHQ162" s="58"/>
      <c r="JHU162" s="58"/>
      <c r="JHY162" s="58"/>
      <c r="JIC162" s="58"/>
      <c r="JIG162" s="58"/>
      <c r="JIK162" s="58"/>
      <c r="JIO162" s="58"/>
      <c r="JIS162" s="58"/>
      <c r="JIW162" s="58"/>
      <c r="JJA162" s="58"/>
      <c r="JJE162" s="58"/>
      <c r="JJI162" s="58"/>
      <c r="JJM162" s="58"/>
      <c r="JJQ162" s="58"/>
      <c r="JJU162" s="58"/>
      <c r="JJY162" s="58"/>
      <c r="JKC162" s="58"/>
      <c r="JKG162" s="58"/>
      <c r="JKK162" s="58"/>
      <c r="JKO162" s="58"/>
      <c r="JKS162" s="58"/>
      <c r="JKW162" s="58"/>
      <c r="JLA162" s="58"/>
      <c r="JLE162" s="58"/>
      <c r="JLI162" s="58"/>
      <c r="JLM162" s="58"/>
      <c r="JLQ162" s="58"/>
      <c r="JLU162" s="58"/>
      <c r="JLY162" s="58"/>
      <c r="JMC162" s="58"/>
      <c r="JMG162" s="58"/>
      <c r="JMK162" s="58"/>
      <c r="JMO162" s="58"/>
      <c r="JMS162" s="58"/>
      <c r="JMW162" s="58"/>
      <c r="JNA162" s="58"/>
      <c r="JNE162" s="58"/>
      <c r="JNI162" s="58"/>
      <c r="JNM162" s="58"/>
      <c r="JNQ162" s="58"/>
      <c r="JNU162" s="58"/>
      <c r="JNY162" s="58"/>
      <c r="JOC162" s="58"/>
      <c r="JOG162" s="58"/>
      <c r="JOK162" s="58"/>
      <c r="JOO162" s="58"/>
      <c r="JOS162" s="58"/>
      <c r="JOW162" s="58"/>
      <c r="JPA162" s="58"/>
      <c r="JPE162" s="58"/>
      <c r="JPI162" s="58"/>
      <c r="JPM162" s="58"/>
      <c r="JPQ162" s="58"/>
      <c r="JPU162" s="58"/>
      <c r="JPY162" s="58"/>
      <c r="JQC162" s="58"/>
      <c r="JQG162" s="58"/>
      <c r="JQK162" s="58"/>
      <c r="JQO162" s="58"/>
      <c r="JQS162" s="58"/>
      <c r="JQW162" s="58"/>
      <c r="JRA162" s="58"/>
      <c r="JRE162" s="58"/>
      <c r="JRI162" s="58"/>
      <c r="JRM162" s="58"/>
      <c r="JRQ162" s="58"/>
      <c r="JRU162" s="58"/>
      <c r="JRY162" s="58"/>
      <c r="JSC162" s="58"/>
      <c r="JSG162" s="58"/>
      <c r="JSK162" s="58"/>
      <c r="JSO162" s="58"/>
      <c r="JSS162" s="58"/>
      <c r="JSW162" s="58"/>
      <c r="JTA162" s="58"/>
      <c r="JTE162" s="58"/>
      <c r="JTI162" s="58"/>
      <c r="JTM162" s="58"/>
      <c r="JTQ162" s="58"/>
      <c r="JTU162" s="58"/>
      <c r="JTY162" s="58"/>
      <c r="JUC162" s="58"/>
      <c r="JUG162" s="58"/>
      <c r="JUK162" s="58"/>
      <c r="JUO162" s="58"/>
      <c r="JUS162" s="58"/>
      <c r="JUW162" s="58"/>
      <c r="JVA162" s="58"/>
      <c r="JVE162" s="58"/>
      <c r="JVI162" s="58"/>
      <c r="JVM162" s="58"/>
      <c r="JVQ162" s="58"/>
      <c r="JVU162" s="58"/>
      <c r="JVY162" s="58"/>
      <c r="JWC162" s="58"/>
      <c r="JWG162" s="58"/>
      <c r="JWK162" s="58"/>
      <c r="JWO162" s="58"/>
      <c r="JWS162" s="58"/>
      <c r="JWW162" s="58"/>
      <c r="JXA162" s="58"/>
      <c r="JXE162" s="58"/>
      <c r="JXI162" s="58"/>
      <c r="JXM162" s="58"/>
      <c r="JXQ162" s="58"/>
      <c r="JXU162" s="58"/>
      <c r="JXY162" s="58"/>
      <c r="JYC162" s="58"/>
      <c r="JYG162" s="58"/>
      <c r="JYK162" s="58"/>
      <c r="JYO162" s="58"/>
      <c r="JYS162" s="58"/>
      <c r="JYW162" s="58"/>
      <c r="JZA162" s="58"/>
      <c r="JZE162" s="58"/>
      <c r="JZI162" s="58"/>
      <c r="JZM162" s="58"/>
      <c r="JZQ162" s="58"/>
      <c r="JZU162" s="58"/>
      <c r="JZY162" s="58"/>
      <c r="KAC162" s="58"/>
      <c r="KAG162" s="58"/>
      <c r="KAK162" s="58"/>
      <c r="KAO162" s="58"/>
      <c r="KAS162" s="58"/>
      <c r="KAW162" s="58"/>
      <c r="KBA162" s="58"/>
      <c r="KBE162" s="58"/>
      <c r="KBI162" s="58"/>
      <c r="KBM162" s="58"/>
      <c r="KBQ162" s="58"/>
      <c r="KBU162" s="58"/>
      <c r="KBY162" s="58"/>
      <c r="KCC162" s="58"/>
      <c r="KCG162" s="58"/>
      <c r="KCK162" s="58"/>
      <c r="KCO162" s="58"/>
      <c r="KCS162" s="58"/>
      <c r="KCW162" s="58"/>
      <c r="KDA162" s="58"/>
      <c r="KDE162" s="58"/>
      <c r="KDI162" s="58"/>
      <c r="KDM162" s="58"/>
      <c r="KDQ162" s="58"/>
      <c r="KDU162" s="58"/>
      <c r="KDY162" s="58"/>
      <c r="KEC162" s="58"/>
      <c r="KEG162" s="58"/>
      <c r="KEK162" s="58"/>
      <c r="KEO162" s="58"/>
      <c r="KES162" s="58"/>
      <c r="KEW162" s="58"/>
      <c r="KFA162" s="58"/>
      <c r="KFE162" s="58"/>
      <c r="KFI162" s="58"/>
      <c r="KFM162" s="58"/>
      <c r="KFQ162" s="58"/>
      <c r="KFU162" s="58"/>
      <c r="KFY162" s="58"/>
      <c r="KGC162" s="58"/>
      <c r="KGG162" s="58"/>
      <c r="KGK162" s="58"/>
      <c r="KGO162" s="58"/>
      <c r="KGS162" s="58"/>
      <c r="KGW162" s="58"/>
      <c r="KHA162" s="58"/>
      <c r="KHE162" s="58"/>
      <c r="KHI162" s="58"/>
      <c r="KHM162" s="58"/>
      <c r="KHQ162" s="58"/>
      <c r="KHU162" s="58"/>
      <c r="KHY162" s="58"/>
      <c r="KIC162" s="58"/>
      <c r="KIG162" s="58"/>
      <c r="KIK162" s="58"/>
      <c r="KIO162" s="58"/>
      <c r="KIS162" s="58"/>
      <c r="KIW162" s="58"/>
      <c r="KJA162" s="58"/>
      <c r="KJE162" s="58"/>
      <c r="KJI162" s="58"/>
      <c r="KJM162" s="58"/>
      <c r="KJQ162" s="58"/>
      <c r="KJU162" s="58"/>
      <c r="KJY162" s="58"/>
      <c r="KKC162" s="58"/>
      <c r="KKG162" s="58"/>
      <c r="KKK162" s="58"/>
      <c r="KKO162" s="58"/>
      <c r="KKS162" s="58"/>
      <c r="KKW162" s="58"/>
      <c r="KLA162" s="58"/>
      <c r="KLE162" s="58"/>
      <c r="KLI162" s="58"/>
      <c r="KLM162" s="58"/>
      <c r="KLQ162" s="58"/>
      <c r="KLU162" s="58"/>
      <c r="KLY162" s="58"/>
      <c r="KMC162" s="58"/>
      <c r="KMG162" s="58"/>
      <c r="KMK162" s="58"/>
      <c r="KMO162" s="58"/>
      <c r="KMS162" s="58"/>
      <c r="KMW162" s="58"/>
      <c r="KNA162" s="58"/>
      <c r="KNE162" s="58"/>
      <c r="KNI162" s="58"/>
      <c r="KNM162" s="58"/>
      <c r="KNQ162" s="58"/>
      <c r="KNU162" s="58"/>
      <c r="KNY162" s="58"/>
      <c r="KOC162" s="58"/>
      <c r="KOG162" s="58"/>
      <c r="KOK162" s="58"/>
      <c r="KOO162" s="58"/>
      <c r="KOS162" s="58"/>
      <c r="KOW162" s="58"/>
      <c r="KPA162" s="58"/>
      <c r="KPE162" s="58"/>
      <c r="KPI162" s="58"/>
      <c r="KPM162" s="58"/>
      <c r="KPQ162" s="58"/>
      <c r="KPU162" s="58"/>
      <c r="KPY162" s="58"/>
      <c r="KQC162" s="58"/>
      <c r="KQG162" s="58"/>
      <c r="KQK162" s="58"/>
      <c r="KQO162" s="58"/>
      <c r="KQS162" s="58"/>
      <c r="KQW162" s="58"/>
      <c r="KRA162" s="58"/>
      <c r="KRE162" s="58"/>
      <c r="KRI162" s="58"/>
      <c r="KRM162" s="58"/>
      <c r="KRQ162" s="58"/>
      <c r="KRU162" s="58"/>
      <c r="KRY162" s="58"/>
      <c r="KSC162" s="58"/>
      <c r="KSG162" s="58"/>
      <c r="KSK162" s="58"/>
      <c r="KSO162" s="58"/>
      <c r="KSS162" s="58"/>
      <c r="KSW162" s="58"/>
      <c r="KTA162" s="58"/>
      <c r="KTE162" s="58"/>
      <c r="KTI162" s="58"/>
      <c r="KTM162" s="58"/>
      <c r="KTQ162" s="58"/>
      <c r="KTU162" s="58"/>
      <c r="KTY162" s="58"/>
      <c r="KUC162" s="58"/>
      <c r="KUG162" s="58"/>
      <c r="KUK162" s="58"/>
      <c r="KUO162" s="58"/>
      <c r="KUS162" s="58"/>
      <c r="KUW162" s="58"/>
      <c r="KVA162" s="58"/>
      <c r="KVE162" s="58"/>
      <c r="KVI162" s="58"/>
      <c r="KVM162" s="58"/>
      <c r="KVQ162" s="58"/>
      <c r="KVU162" s="58"/>
      <c r="KVY162" s="58"/>
      <c r="KWC162" s="58"/>
      <c r="KWG162" s="58"/>
      <c r="KWK162" s="58"/>
      <c r="KWO162" s="58"/>
      <c r="KWS162" s="58"/>
      <c r="KWW162" s="58"/>
      <c r="KXA162" s="58"/>
      <c r="KXE162" s="58"/>
      <c r="KXI162" s="58"/>
      <c r="KXM162" s="58"/>
      <c r="KXQ162" s="58"/>
      <c r="KXU162" s="58"/>
      <c r="KXY162" s="58"/>
      <c r="KYC162" s="58"/>
      <c r="KYG162" s="58"/>
      <c r="KYK162" s="58"/>
      <c r="KYO162" s="58"/>
      <c r="KYS162" s="58"/>
      <c r="KYW162" s="58"/>
      <c r="KZA162" s="58"/>
      <c r="KZE162" s="58"/>
      <c r="KZI162" s="58"/>
      <c r="KZM162" s="58"/>
      <c r="KZQ162" s="58"/>
      <c r="KZU162" s="58"/>
      <c r="KZY162" s="58"/>
      <c r="LAC162" s="58"/>
      <c r="LAG162" s="58"/>
      <c r="LAK162" s="58"/>
      <c r="LAO162" s="58"/>
      <c r="LAS162" s="58"/>
      <c r="LAW162" s="58"/>
      <c r="LBA162" s="58"/>
      <c r="LBE162" s="58"/>
      <c r="LBI162" s="58"/>
      <c r="LBM162" s="58"/>
      <c r="LBQ162" s="58"/>
      <c r="LBU162" s="58"/>
      <c r="LBY162" s="58"/>
      <c r="LCC162" s="58"/>
      <c r="LCG162" s="58"/>
      <c r="LCK162" s="58"/>
      <c r="LCO162" s="58"/>
      <c r="LCS162" s="58"/>
      <c r="LCW162" s="58"/>
      <c r="LDA162" s="58"/>
      <c r="LDE162" s="58"/>
      <c r="LDI162" s="58"/>
      <c r="LDM162" s="58"/>
      <c r="LDQ162" s="58"/>
      <c r="LDU162" s="58"/>
      <c r="LDY162" s="58"/>
      <c r="LEC162" s="58"/>
      <c r="LEG162" s="58"/>
      <c r="LEK162" s="58"/>
      <c r="LEO162" s="58"/>
      <c r="LES162" s="58"/>
      <c r="LEW162" s="58"/>
      <c r="LFA162" s="58"/>
      <c r="LFE162" s="58"/>
      <c r="LFI162" s="58"/>
      <c r="LFM162" s="58"/>
      <c r="LFQ162" s="58"/>
      <c r="LFU162" s="58"/>
      <c r="LFY162" s="58"/>
      <c r="LGC162" s="58"/>
      <c r="LGG162" s="58"/>
      <c r="LGK162" s="58"/>
      <c r="LGO162" s="58"/>
      <c r="LGS162" s="58"/>
      <c r="LGW162" s="58"/>
      <c r="LHA162" s="58"/>
      <c r="LHE162" s="58"/>
      <c r="LHI162" s="58"/>
      <c r="LHM162" s="58"/>
      <c r="LHQ162" s="58"/>
      <c r="LHU162" s="58"/>
      <c r="LHY162" s="58"/>
      <c r="LIC162" s="58"/>
      <c r="LIG162" s="58"/>
      <c r="LIK162" s="58"/>
      <c r="LIO162" s="58"/>
      <c r="LIS162" s="58"/>
      <c r="LIW162" s="58"/>
      <c r="LJA162" s="58"/>
      <c r="LJE162" s="58"/>
      <c r="LJI162" s="58"/>
      <c r="LJM162" s="58"/>
      <c r="LJQ162" s="58"/>
      <c r="LJU162" s="58"/>
      <c r="LJY162" s="58"/>
      <c r="LKC162" s="58"/>
      <c r="LKG162" s="58"/>
      <c r="LKK162" s="58"/>
      <c r="LKO162" s="58"/>
      <c r="LKS162" s="58"/>
      <c r="LKW162" s="58"/>
      <c r="LLA162" s="58"/>
      <c r="LLE162" s="58"/>
      <c r="LLI162" s="58"/>
      <c r="LLM162" s="58"/>
      <c r="LLQ162" s="58"/>
      <c r="LLU162" s="58"/>
      <c r="LLY162" s="58"/>
      <c r="LMC162" s="58"/>
      <c r="LMG162" s="58"/>
      <c r="LMK162" s="58"/>
      <c r="LMO162" s="58"/>
      <c r="LMS162" s="58"/>
      <c r="LMW162" s="58"/>
      <c r="LNA162" s="58"/>
      <c r="LNE162" s="58"/>
      <c r="LNI162" s="58"/>
      <c r="LNM162" s="58"/>
      <c r="LNQ162" s="58"/>
      <c r="LNU162" s="58"/>
      <c r="LNY162" s="58"/>
      <c r="LOC162" s="58"/>
      <c r="LOG162" s="58"/>
      <c r="LOK162" s="58"/>
      <c r="LOO162" s="58"/>
      <c r="LOS162" s="58"/>
      <c r="LOW162" s="58"/>
      <c r="LPA162" s="58"/>
      <c r="LPE162" s="58"/>
      <c r="LPI162" s="58"/>
      <c r="LPM162" s="58"/>
      <c r="LPQ162" s="58"/>
      <c r="LPU162" s="58"/>
      <c r="LPY162" s="58"/>
      <c r="LQC162" s="58"/>
      <c r="LQG162" s="58"/>
      <c r="LQK162" s="58"/>
      <c r="LQO162" s="58"/>
      <c r="LQS162" s="58"/>
      <c r="LQW162" s="58"/>
      <c r="LRA162" s="58"/>
      <c r="LRE162" s="58"/>
      <c r="LRI162" s="58"/>
      <c r="LRM162" s="58"/>
      <c r="LRQ162" s="58"/>
      <c r="LRU162" s="58"/>
      <c r="LRY162" s="58"/>
      <c r="LSC162" s="58"/>
      <c r="LSG162" s="58"/>
      <c r="LSK162" s="58"/>
      <c r="LSO162" s="58"/>
      <c r="LSS162" s="58"/>
      <c r="LSW162" s="58"/>
      <c r="LTA162" s="58"/>
      <c r="LTE162" s="58"/>
      <c r="LTI162" s="58"/>
      <c r="LTM162" s="58"/>
      <c r="LTQ162" s="58"/>
      <c r="LTU162" s="58"/>
      <c r="LTY162" s="58"/>
      <c r="LUC162" s="58"/>
      <c r="LUG162" s="58"/>
      <c r="LUK162" s="58"/>
      <c r="LUO162" s="58"/>
      <c r="LUS162" s="58"/>
      <c r="LUW162" s="58"/>
      <c r="LVA162" s="58"/>
      <c r="LVE162" s="58"/>
      <c r="LVI162" s="58"/>
      <c r="LVM162" s="58"/>
      <c r="LVQ162" s="58"/>
      <c r="LVU162" s="58"/>
      <c r="LVY162" s="58"/>
      <c r="LWC162" s="58"/>
      <c r="LWG162" s="58"/>
      <c r="LWK162" s="58"/>
      <c r="LWO162" s="58"/>
      <c r="LWS162" s="58"/>
      <c r="LWW162" s="58"/>
      <c r="LXA162" s="58"/>
      <c r="LXE162" s="58"/>
      <c r="LXI162" s="58"/>
      <c r="LXM162" s="58"/>
      <c r="LXQ162" s="58"/>
      <c r="LXU162" s="58"/>
      <c r="LXY162" s="58"/>
      <c r="LYC162" s="58"/>
      <c r="LYG162" s="58"/>
      <c r="LYK162" s="58"/>
      <c r="LYO162" s="58"/>
      <c r="LYS162" s="58"/>
      <c r="LYW162" s="58"/>
      <c r="LZA162" s="58"/>
      <c r="LZE162" s="58"/>
      <c r="LZI162" s="58"/>
      <c r="LZM162" s="58"/>
      <c r="LZQ162" s="58"/>
      <c r="LZU162" s="58"/>
      <c r="LZY162" s="58"/>
      <c r="MAC162" s="58"/>
      <c r="MAG162" s="58"/>
      <c r="MAK162" s="58"/>
      <c r="MAO162" s="58"/>
      <c r="MAS162" s="58"/>
      <c r="MAW162" s="58"/>
      <c r="MBA162" s="58"/>
      <c r="MBE162" s="58"/>
      <c r="MBI162" s="58"/>
      <c r="MBM162" s="58"/>
      <c r="MBQ162" s="58"/>
      <c r="MBU162" s="58"/>
      <c r="MBY162" s="58"/>
      <c r="MCC162" s="58"/>
      <c r="MCG162" s="58"/>
      <c r="MCK162" s="58"/>
      <c r="MCO162" s="58"/>
      <c r="MCS162" s="58"/>
      <c r="MCW162" s="58"/>
      <c r="MDA162" s="58"/>
      <c r="MDE162" s="58"/>
      <c r="MDI162" s="58"/>
      <c r="MDM162" s="58"/>
      <c r="MDQ162" s="58"/>
      <c r="MDU162" s="58"/>
      <c r="MDY162" s="58"/>
      <c r="MEC162" s="58"/>
      <c r="MEG162" s="58"/>
      <c r="MEK162" s="58"/>
      <c r="MEO162" s="58"/>
      <c r="MES162" s="58"/>
      <c r="MEW162" s="58"/>
      <c r="MFA162" s="58"/>
      <c r="MFE162" s="58"/>
      <c r="MFI162" s="58"/>
      <c r="MFM162" s="58"/>
      <c r="MFQ162" s="58"/>
      <c r="MFU162" s="58"/>
      <c r="MFY162" s="58"/>
      <c r="MGC162" s="58"/>
      <c r="MGG162" s="58"/>
      <c r="MGK162" s="58"/>
      <c r="MGO162" s="58"/>
      <c r="MGS162" s="58"/>
      <c r="MGW162" s="58"/>
      <c r="MHA162" s="58"/>
      <c r="MHE162" s="58"/>
      <c r="MHI162" s="58"/>
      <c r="MHM162" s="58"/>
      <c r="MHQ162" s="58"/>
      <c r="MHU162" s="58"/>
      <c r="MHY162" s="58"/>
      <c r="MIC162" s="58"/>
      <c r="MIG162" s="58"/>
      <c r="MIK162" s="58"/>
      <c r="MIO162" s="58"/>
      <c r="MIS162" s="58"/>
      <c r="MIW162" s="58"/>
      <c r="MJA162" s="58"/>
      <c r="MJE162" s="58"/>
      <c r="MJI162" s="58"/>
      <c r="MJM162" s="58"/>
      <c r="MJQ162" s="58"/>
      <c r="MJU162" s="58"/>
      <c r="MJY162" s="58"/>
      <c r="MKC162" s="58"/>
      <c r="MKG162" s="58"/>
      <c r="MKK162" s="58"/>
      <c r="MKO162" s="58"/>
      <c r="MKS162" s="58"/>
      <c r="MKW162" s="58"/>
      <c r="MLA162" s="58"/>
      <c r="MLE162" s="58"/>
      <c r="MLI162" s="58"/>
      <c r="MLM162" s="58"/>
      <c r="MLQ162" s="58"/>
      <c r="MLU162" s="58"/>
      <c r="MLY162" s="58"/>
      <c r="MMC162" s="58"/>
      <c r="MMG162" s="58"/>
      <c r="MMK162" s="58"/>
      <c r="MMO162" s="58"/>
      <c r="MMS162" s="58"/>
      <c r="MMW162" s="58"/>
      <c r="MNA162" s="58"/>
      <c r="MNE162" s="58"/>
      <c r="MNI162" s="58"/>
      <c r="MNM162" s="58"/>
      <c r="MNQ162" s="58"/>
      <c r="MNU162" s="58"/>
      <c r="MNY162" s="58"/>
      <c r="MOC162" s="58"/>
      <c r="MOG162" s="58"/>
      <c r="MOK162" s="58"/>
      <c r="MOO162" s="58"/>
      <c r="MOS162" s="58"/>
      <c r="MOW162" s="58"/>
      <c r="MPA162" s="58"/>
      <c r="MPE162" s="58"/>
      <c r="MPI162" s="58"/>
      <c r="MPM162" s="58"/>
      <c r="MPQ162" s="58"/>
      <c r="MPU162" s="58"/>
      <c r="MPY162" s="58"/>
      <c r="MQC162" s="58"/>
      <c r="MQG162" s="58"/>
      <c r="MQK162" s="58"/>
      <c r="MQO162" s="58"/>
      <c r="MQS162" s="58"/>
      <c r="MQW162" s="58"/>
      <c r="MRA162" s="58"/>
      <c r="MRE162" s="58"/>
      <c r="MRI162" s="58"/>
      <c r="MRM162" s="58"/>
      <c r="MRQ162" s="58"/>
      <c r="MRU162" s="58"/>
      <c r="MRY162" s="58"/>
      <c r="MSC162" s="58"/>
      <c r="MSG162" s="58"/>
      <c r="MSK162" s="58"/>
      <c r="MSO162" s="58"/>
      <c r="MSS162" s="58"/>
      <c r="MSW162" s="58"/>
      <c r="MTA162" s="58"/>
      <c r="MTE162" s="58"/>
      <c r="MTI162" s="58"/>
      <c r="MTM162" s="58"/>
      <c r="MTQ162" s="58"/>
      <c r="MTU162" s="58"/>
      <c r="MTY162" s="58"/>
      <c r="MUC162" s="58"/>
      <c r="MUG162" s="58"/>
      <c r="MUK162" s="58"/>
      <c r="MUO162" s="58"/>
      <c r="MUS162" s="58"/>
      <c r="MUW162" s="58"/>
      <c r="MVA162" s="58"/>
      <c r="MVE162" s="58"/>
      <c r="MVI162" s="58"/>
      <c r="MVM162" s="58"/>
      <c r="MVQ162" s="58"/>
      <c r="MVU162" s="58"/>
      <c r="MVY162" s="58"/>
      <c r="MWC162" s="58"/>
      <c r="MWG162" s="58"/>
      <c r="MWK162" s="58"/>
      <c r="MWO162" s="58"/>
      <c r="MWS162" s="58"/>
      <c r="MWW162" s="58"/>
      <c r="MXA162" s="58"/>
      <c r="MXE162" s="58"/>
      <c r="MXI162" s="58"/>
      <c r="MXM162" s="58"/>
      <c r="MXQ162" s="58"/>
      <c r="MXU162" s="58"/>
      <c r="MXY162" s="58"/>
      <c r="MYC162" s="58"/>
      <c r="MYG162" s="58"/>
      <c r="MYK162" s="58"/>
      <c r="MYO162" s="58"/>
      <c r="MYS162" s="58"/>
      <c r="MYW162" s="58"/>
      <c r="MZA162" s="58"/>
      <c r="MZE162" s="58"/>
      <c r="MZI162" s="58"/>
      <c r="MZM162" s="58"/>
      <c r="MZQ162" s="58"/>
      <c r="MZU162" s="58"/>
      <c r="MZY162" s="58"/>
      <c r="NAC162" s="58"/>
      <c r="NAG162" s="58"/>
      <c r="NAK162" s="58"/>
      <c r="NAO162" s="58"/>
      <c r="NAS162" s="58"/>
      <c r="NAW162" s="58"/>
      <c r="NBA162" s="58"/>
      <c r="NBE162" s="58"/>
      <c r="NBI162" s="58"/>
      <c r="NBM162" s="58"/>
      <c r="NBQ162" s="58"/>
      <c r="NBU162" s="58"/>
      <c r="NBY162" s="58"/>
      <c r="NCC162" s="58"/>
      <c r="NCG162" s="58"/>
      <c r="NCK162" s="58"/>
      <c r="NCO162" s="58"/>
      <c r="NCS162" s="58"/>
      <c r="NCW162" s="58"/>
      <c r="NDA162" s="58"/>
      <c r="NDE162" s="58"/>
      <c r="NDI162" s="58"/>
      <c r="NDM162" s="58"/>
      <c r="NDQ162" s="58"/>
      <c r="NDU162" s="58"/>
      <c r="NDY162" s="58"/>
      <c r="NEC162" s="58"/>
      <c r="NEG162" s="58"/>
      <c r="NEK162" s="58"/>
      <c r="NEO162" s="58"/>
      <c r="NES162" s="58"/>
      <c r="NEW162" s="58"/>
      <c r="NFA162" s="58"/>
      <c r="NFE162" s="58"/>
      <c r="NFI162" s="58"/>
      <c r="NFM162" s="58"/>
      <c r="NFQ162" s="58"/>
      <c r="NFU162" s="58"/>
      <c r="NFY162" s="58"/>
      <c r="NGC162" s="58"/>
      <c r="NGG162" s="58"/>
      <c r="NGK162" s="58"/>
      <c r="NGO162" s="58"/>
      <c r="NGS162" s="58"/>
      <c r="NGW162" s="58"/>
      <c r="NHA162" s="58"/>
      <c r="NHE162" s="58"/>
      <c r="NHI162" s="58"/>
      <c r="NHM162" s="58"/>
      <c r="NHQ162" s="58"/>
      <c r="NHU162" s="58"/>
      <c r="NHY162" s="58"/>
      <c r="NIC162" s="58"/>
      <c r="NIG162" s="58"/>
      <c r="NIK162" s="58"/>
      <c r="NIO162" s="58"/>
      <c r="NIS162" s="58"/>
      <c r="NIW162" s="58"/>
      <c r="NJA162" s="58"/>
      <c r="NJE162" s="58"/>
      <c r="NJI162" s="58"/>
      <c r="NJM162" s="58"/>
      <c r="NJQ162" s="58"/>
      <c r="NJU162" s="58"/>
      <c r="NJY162" s="58"/>
      <c r="NKC162" s="58"/>
      <c r="NKG162" s="58"/>
      <c r="NKK162" s="58"/>
      <c r="NKO162" s="58"/>
      <c r="NKS162" s="58"/>
      <c r="NKW162" s="58"/>
      <c r="NLA162" s="58"/>
      <c r="NLE162" s="58"/>
      <c r="NLI162" s="58"/>
      <c r="NLM162" s="58"/>
      <c r="NLQ162" s="58"/>
      <c r="NLU162" s="58"/>
      <c r="NLY162" s="58"/>
      <c r="NMC162" s="58"/>
      <c r="NMG162" s="58"/>
      <c r="NMK162" s="58"/>
      <c r="NMO162" s="58"/>
      <c r="NMS162" s="58"/>
      <c r="NMW162" s="58"/>
      <c r="NNA162" s="58"/>
      <c r="NNE162" s="58"/>
      <c r="NNI162" s="58"/>
      <c r="NNM162" s="58"/>
      <c r="NNQ162" s="58"/>
      <c r="NNU162" s="58"/>
      <c r="NNY162" s="58"/>
      <c r="NOC162" s="58"/>
      <c r="NOG162" s="58"/>
      <c r="NOK162" s="58"/>
      <c r="NOO162" s="58"/>
      <c r="NOS162" s="58"/>
      <c r="NOW162" s="58"/>
      <c r="NPA162" s="58"/>
      <c r="NPE162" s="58"/>
      <c r="NPI162" s="58"/>
      <c r="NPM162" s="58"/>
      <c r="NPQ162" s="58"/>
      <c r="NPU162" s="58"/>
      <c r="NPY162" s="58"/>
      <c r="NQC162" s="58"/>
      <c r="NQG162" s="58"/>
      <c r="NQK162" s="58"/>
      <c r="NQO162" s="58"/>
      <c r="NQS162" s="58"/>
      <c r="NQW162" s="58"/>
      <c r="NRA162" s="58"/>
      <c r="NRE162" s="58"/>
      <c r="NRI162" s="58"/>
      <c r="NRM162" s="58"/>
      <c r="NRQ162" s="58"/>
      <c r="NRU162" s="58"/>
      <c r="NRY162" s="58"/>
      <c r="NSC162" s="58"/>
      <c r="NSG162" s="58"/>
      <c r="NSK162" s="58"/>
      <c r="NSO162" s="58"/>
      <c r="NSS162" s="58"/>
      <c r="NSW162" s="58"/>
      <c r="NTA162" s="58"/>
      <c r="NTE162" s="58"/>
      <c r="NTI162" s="58"/>
      <c r="NTM162" s="58"/>
      <c r="NTQ162" s="58"/>
      <c r="NTU162" s="58"/>
      <c r="NTY162" s="58"/>
      <c r="NUC162" s="58"/>
      <c r="NUG162" s="58"/>
      <c r="NUK162" s="58"/>
      <c r="NUO162" s="58"/>
      <c r="NUS162" s="58"/>
      <c r="NUW162" s="58"/>
      <c r="NVA162" s="58"/>
      <c r="NVE162" s="58"/>
      <c r="NVI162" s="58"/>
      <c r="NVM162" s="58"/>
      <c r="NVQ162" s="58"/>
      <c r="NVU162" s="58"/>
      <c r="NVY162" s="58"/>
      <c r="NWC162" s="58"/>
      <c r="NWG162" s="58"/>
      <c r="NWK162" s="58"/>
      <c r="NWO162" s="58"/>
      <c r="NWS162" s="58"/>
      <c r="NWW162" s="58"/>
      <c r="NXA162" s="58"/>
      <c r="NXE162" s="58"/>
      <c r="NXI162" s="58"/>
      <c r="NXM162" s="58"/>
      <c r="NXQ162" s="58"/>
      <c r="NXU162" s="58"/>
      <c r="NXY162" s="58"/>
      <c r="NYC162" s="58"/>
      <c r="NYG162" s="58"/>
      <c r="NYK162" s="58"/>
      <c r="NYO162" s="58"/>
      <c r="NYS162" s="58"/>
      <c r="NYW162" s="58"/>
      <c r="NZA162" s="58"/>
      <c r="NZE162" s="58"/>
      <c r="NZI162" s="58"/>
      <c r="NZM162" s="58"/>
      <c r="NZQ162" s="58"/>
      <c r="NZU162" s="58"/>
      <c r="NZY162" s="58"/>
      <c r="OAC162" s="58"/>
      <c r="OAG162" s="58"/>
      <c r="OAK162" s="58"/>
      <c r="OAO162" s="58"/>
      <c r="OAS162" s="58"/>
      <c r="OAW162" s="58"/>
      <c r="OBA162" s="58"/>
      <c r="OBE162" s="58"/>
      <c r="OBI162" s="58"/>
      <c r="OBM162" s="58"/>
      <c r="OBQ162" s="58"/>
      <c r="OBU162" s="58"/>
      <c r="OBY162" s="58"/>
      <c r="OCC162" s="58"/>
      <c r="OCG162" s="58"/>
      <c r="OCK162" s="58"/>
      <c r="OCO162" s="58"/>
      <c r="OCS162" s="58"/>
      <c r="OCW162" s="58"/>
      <c r="ODA162" s="58"/>
      <c r="ODE162" s="58"/>
      <c r="ODI162" s="58"/>
      <c r="ODM162" s="58"/>
      <c r="ODQ162" s="58"/>
      <c r="ODU162" s="58"/>
      <c r="ODY162" s="58"/>
      <c r="OEC162" s="58"/>
      <c r="OEG162" s="58"/>
      <c r="OEK162" s="58"/>
      <c r="OEO162" s="58"/>
      <c r="OES162" s="58"/>
      <c r="OEW162" s="58"/>
      <c r="OFA162" s="58"/>
      <c r="OFE162" s="58"/>
      <c r="OFI162" s="58"/>
      <c r="OFM162" s="58"/>
      <c r="OFQ162" s="58"/>
      <c r="OFU162" s="58"/>
      <c r="OFY162" s="58"/>
      <c r="OGC162" s="58"/>
      <c r="OGG162" s="58"/>
      <c r="OGK162" s="58"/>
      <c r="OGO162" s="58"/>
      <c r="OGS162" s="58"/>
      <c r="OGW162" s="58"/>
      <c r="OHA162" s="58"/>
      <c r="OHE162" s="58"/>
      <c r="OHI162" s="58"/>
      <c r="OHM162" s="58"/>
      <c r="OHQ162" s="58"/>
      <c r="OHU162" s="58"/>
      <c r="OHY162" s="58"/>
      <c r="OIC162" s="58"/>
      <c r="OIG162" s="58"/>
      <c r="OIK162" s="58"/>
      <c r="OIO162" s="58"/>
      <c r="OIS162" s="58"/>
      <c r="OIW162" s="58"/>
      <c r="OJA162" s="58"/>
      <c r="OJE162" s="58"/>
      <c r="OJI162" s="58"/>
      <c r="OJM162" s="58"/>
      <c r="OJQ162" s="58"/>
      <c r="OJU162" s="58"/>
      <c r="OJY162" s="58"/>
      <c r="OKC162" s="58"/>
      <c r="OKG162" s="58"/>
      <c r="OKK162" s="58"/>
      <c r="OKO162" s="58"/>
      <c r="OKS162" s="58"/>
      <c r="OKW162" s="58"/>
      <c r="OLA162" s="58"/>
      <c r="OLE162" s="58"/>
      <c r="OLI162" s="58"/>
      <c r="OLM162" s="58"/>
      <c r="OLQ162" s="58"/>
      <c r="OLU162" s="58"/>
      <c r="OLY162" s="58"/>
      <c r="OMC162" s="58"/>
      <c r="OMG162" s="58"/>
      <c r="OMK162" s="58"/>
      <c r="OMO162" s="58"/>
      <c r="OMS162" s="58"/>
      <c r="OMW162" s="58"/>
      <c r="ONA162" s="58"/>
      <c r="ONE162" s="58"/>
      <c r="ONI162" s="58"/>
      <c r="ONM162" s="58"/>
      <c r="ONQ162" s="58"/>
      <c r="ONU162" s="58"/>
      <c r="ONY162" s="58"/>
      <c r="OOC162" s="58"/>
      <c r="OOG162" s="58"/>
      <c r="OOK162" s="58"/>
      <c r="OOO162" s="58"/>
      <c r="OOS162" s="58"/>
      <c r="OOW162" s="58"/>
      <c r="OPA162" s="58"/>
      <c r="OPE162" s="58"/>
      <c r="OPI162" s="58"/>
      <c r="OPM162" s="58"/>
      <c r="OPQ162" s="58"/>
      <c r="OPU162" s="58"/>
      <c r="OPY162" s="58"/>
      <c r="OQC162" s="58"/>
      <c r="OQG162" s="58"/>
      <c r="OQK162" s="58"/>
      <c r="OQO162" s="58"/>
      <c r="OQS162" s="58"/>
      <c r="OQW162" s="58"/>
      <c r="ORA162" s="58"/>
      <c r="ORE162" s="58"/>
      <c r="ORI162" s="58"/>
      <c r="ORM162" s="58"/>
      <c r="ORQ162" s="58"/>
      <c r="ORU162" s="58"/>
      <c r="ORY162" s="58"/>
      <c r="OSC162" s="58"/>
      <c r="OSG162" s="58"/>
      <c r="OSK162" s="58"/>
      <c r="OSO162" s="58"/>
      <c r="OSS162" s="58"/>
      <c r="OSW162" s="58"/>
      <c r="OTA162" s="58"/>
      <c r="OTE162" s="58"/>
      <c r="OTI162" s="58"/>
      <c r="OTM162" s="58"/>
      <c r="OTQ162" s="58"/>
      <c r="OTU162" s="58"/>
      <c r="OTY162" s="58"/>
      <c r="OUC162" s="58"/>
      <c r="OUG162" s="58"/>
      <c r="OUK162" s="58"/>
      <c r="OUO162" s="58"/>
      <c r="OUS162" s="58"/>
      <c r="OUW162" s="58"/>
      <c r="OVA162" s="58"/>
      <c r="OVE162" s="58"/>
      <c r="OVI162" s="58"/>
      <c r="OVM162" s="58"/>
      <c r="OVQ162" s="58"/>
      <c r="OVU162" s="58"/>
      <c r="OVY162" s="58"/>
      <c r="OWC162" s="58"/>
      <c r="OWG162" s="58"/>
      <c r="OWK162" s="58"/>
      <c r="OWO162" s="58"/>
      <c r="OWS162" s="58"/>
      <c r="OWW162" s="58"/>
      <c r="OXA162" s="58"/>
      <c r="OXE162" s="58"/>
      <c r="OXI162" s="58"/>
      <c r="OXM162" s="58"/>
      <c r="OXQ162" s="58"/>
      <c r="OXU162" s="58"/>
      <c r="OXY162" s="58"/>
      <c r="OYC162" s="58"/>
      <c r="OYG162" s="58"/>
      <c r="OYK162" s="58"/>
      <c r="OYO162" s="58"/>
      <c r="OYS162" s="58"/>
      <c r="OYW162" s="58"/>
      <c r="OZA162" s="58"/>
      <c r="OZE162" s="58"/>
      <c r="OZI162" s="58"/>
      <c r="OZM162" s="58"/>
      <c r="OZQ162" s="58"/>
      <c r="OZU162" s="58"/>
      <c r="OZY162" s="58"/>
      <c r="PAC162" s="58"/>
      <c r="PAG162" s="58"/>
      <c r="PAK162" s="58"/>
      <c r="PAO162" s="58"/>
      <c r="PAS162" s="58"/>
      <c r="PAW162" s="58"/>
      <c r="PBA162" s="58"/>
      <c r="PBE162" s="58"/>
      <c r="PBI162" s="58"/>
      <c r="PBM162" s="58"/>
      <c r="PBQ162" s="58"/>
      <c r="PBU162" s="58"/>
      <c r="PBY162" s="58"/>
      <c r="PCC162" s="58"/>
      <c r="PCG162" s="58"/>
      <c r="PCK162" s="58"/>
      <c r="PCO162" s="58"/>
      <c r="PCS162" s="58"/>
      <c r="PCW162" s="58"/>
      <c r="PDA162" s="58"/>
      <c r="PDE162" s="58"/>
      <c r="PDI162" s="58"/>
      <c r="PDM162" s="58"/>
      <c r="PDQ162" s="58"/>
      <c r="PDU162" s="58"/>
      <c r="PDY162" s="58"/>
      <c r="PEC162" s="58"/>
      <c r="PEG162" s="58"/>
      <c r="PEK162" s="58"/>
      <c r="PEO162" s="58"/>
      <c r="PES162" s="58"/>
      <c r="PEW162" s="58"/>
      <c r="PFA162" s="58"/>
      <c r="PFE162" s="58"/>
      <c r="PFI162" s="58"/>
      <c r="PFM162" s="58"/>
      <c r="PFQ162" s="58"/>
      <c r="PFU162" s="58"/>
      <c r="PFY162" s="58"/>
      <c r="PGC162" s="58"/>
      <c r="PGG162" s="58"/>
      <c r="PGK162" s="58"/>
      <c r="PGO162" s="58"/>
      <c r="PGS162" s="58"/>
      <c r="PGW162" s="58"/>
      <c r="PHA162" s="58"/>
      <c r="PHE162" s="58"/>
      <c r="PHI162" s="58"/>
      <c r="PHM162" s="58"/>
      <c r="PHQ162" s="58"/>
      <c r="PHU162" s="58"/>
      <c r="PHY162" s="58"/>
      <c r="PIC162" s="58"/>
      <c r="PIG162" s="58"/>
      <c r="PIK162" s="58"/>
      <c r="PIO162" s="58"/>
      <c r="PIS162" s="58"/>
      <c r="PIW162" s="58"/>
      <c r="PJA162" s="58"/>
      <c r="PJE162" s="58"/>
      <c r="PJI162" s="58"/>
      <c r="PJM162" s="58"/>
      <c r="PJQ162" s="58"/>
      <c r="PJU162" s="58"/>
      <c r="PJY162" s="58"/>
      <c r="PKC162" s="58"/>
      <c r="PKG162" s="58"/>
      <c r="PKK162" s="58"/>
      <c r="PKO162" s="58"/>
      <c r="PKS162" s="58"/>
      <c r="PKW162" s="58"/>
      <c r="PLA162" s="58"/>
      <c r="PLE162" s="58"/>
      <c r="PLI162" s="58"/>
      <c r="PLM162" s="58"/>
      <c r="PLQ162" s="58"/>
      <c r="PLU162" s="58"/>
      <c r="PLY162" s="58"/>
      <c r="PMC162" s="58"/>
      <c r="PMG162" s="58"/>
      <c r="PMK162" s="58"/>
      <c r="PMO162" s="58"/>
      <c r="PMS162" s="58"/>
      <c r="PMW162" s="58"/>
      <c r="PNA162" s="58"/>
      <c r="PNE162" s="58"/>
      <c r="PNI162" s="58"/>
      <c r="PNM162" s="58"/>
      <c r="PNQ162" s="58"/>
      <c r="PNU162" s="58"/>
      <c r="PNY162" s="58"/>
      <c r="POC162" s="58"/>
      <c r="POG162" s="58"/>
      <c r="POK162" s="58"/>
      <c r="POO162" s="58"/>
      <c r="POS162" s="58"/>
      <c r="POW162" s="58"/>
      <c r="PPA162" s="58"/>
      <c r="PPE162" s="58"/>
      <c r="PPI162" s="58"/>
      <c r="PPM162" s="58"/>
      <c r="PPQ162" s="58"/>
      <c r="PPU162" s="58"/>
      <c r="PPY162" s="58"/>
      <c r="PQC162" s="58"/>
      <c r="PQG162" s="58"/>
      <c r="PQK162" s="58"/>
      <c r="PQO162" s="58"/>
      <c r="PQS162" s="58"/>
      <c r="PQW162" s="58"/>
      <c r="PRA162" s="58"/>
      <c r="PRE162" s="58"/>
      <c r="PRI162" s="58"/>
      <c r="PRM162" s="58"/>
      <c r="PRQ162" s="58"/>
      <c r="PRU162" s="58"/>
      <c r="PRY162" s="58"/>
      <c r="PSC162" s="58"/>
      <c r="PSG162" s="58"/>
      <c r="PSK162" s="58"/>
      <c r="PSO162" s="58"/>
      <c r="PSS162" s="58"/>
      <c r="PSW162" s="58"/>
      <c r="PTA162" s="58"/>
      <c r="PTE162" s="58"/>
      <c r="PTI162" s="58"/>
      <c r="PTM162" s="58"/>
      <c r="PTQ162" s="58"/>
      <c r="PTU162" s="58"/>
      <c r="PTY162" s="58"/>
      <c r="PUC162" s="58"/>
      <c r="PUG162" s="58"/>
      <c r="PUK162" s="58"/>
      <c r="PUO162" s="58"/>
      <c r="PUS162" s="58"/>
      <c r="PUW162" s="58"/>
      <c r="PVA162" s="58"/>
      <c r="PVE162" s="58"/>
      <c r="PVI162" s="58"/>
      <c r="PVM162" s="58"/>
      <c r="PVQ162" s="58"/>
      <c r="PVU162" s="58"/>
      <c r="PVY162" s="58"/>
      <c r="PWC162" s="58"/>
      <c r="PWG162" s="58"/>
      <c r="PWK162" s="58"/>
      <c r="PWO162" s="58"/>
      <c r="PWS162" s="58"/>
      <c r="PWW162" s="58"/>
      <c r="PXA162" s="58"/>
      <c r="PXE162" s="58"/>
      <c r="PXI162" s="58"/>
      <c r="PXM162" s="58"/>
      <c r="PXQ162" s="58"/>
      <c r="PXU162" s="58"/>
      <c r="PXY162" s="58"/>
      <c r="PYC162" s="58"/>
      <c r="PYG162" s="58"/>
      <c r="PYK162" s="58"/>
      <c r="PYO162" s="58"/>
      <c r="PYS162" s="58"/>
      <c r="PYW162" s="58"/>
      <c r="PZA162" s="58"/>
      <c r="PZE162" s="58"/>
      <c r="PZI162" s="58"/>
      <c r="PZM162" s="58"/>
      <c r="PZQ162" s="58"/>
      <c r="PZU162" s="58"/>
      <c r="PZY162" s="58"/>
      <c r="QAC162" s="58"/>
      <c r="QAG162" s="58"/>
      <c r="QAK162" s="58"/>
      <c r="QAO162" s="58"/>
      <c r="QAS162" s="58"/>
      <c r="QAW162" s="58"/>
      <c r="QBA162" s="58"/>
      <c r="QBE162" s="58"/>
      <c r="QBI162" s="58"/>
      <c r="QBM162" s="58"/>
      <c r="QBQ162" s="58"/>
      <c r="QBU162" s="58"/>
      <c r="QBY162" s="58"/>
      <c r="QCC162" s="58"/>
      <c r="QCG162" s="58"/>
      <c r="QCK162" s="58"/>
      <c r="QCO162" s="58"/>
      <c r="QCS162" s="58"/>
      <c r="QCW162" s="58"/>
      <c r="QDA162" s="58"/>
      <c r="QDE162" s="58"/>
      <c r="QDI162" s="58"/>
      <c r="QDM162" s="58"/>
      <c r="QDQ162" s="58"/>
      <c r="QDU162" s="58"/>
      <c r="QDY162" s="58"/>
      <c r="QEC162" s="58"/>
      <c r="QEG162" s="58"/>
      <c r="QEK162" s="58"/>
      <c r="QEO162" s="58"/>
      <c r="QES162" s="58"/>
      <c r="QEW162" s="58"/>
      <c r="QFA162" s="58"/>
      <c r="QFE162" s="58"/>
      <c r="QFI162" s="58"/>
      <c r="QFM162" s="58"/>
      <c r="QFQ162" s="58"/>
      <c r="QFU162" s="58"/>
      <c r="QFY162" s="58"/>
      <c r="QGC162" s="58"/>
      <c r="QGG162" s="58"/>
      <c r="QGK162" s="58"/>
      <c r="QGO162" s="58"/>
      <c r="QGS162" s="58"/>
      <c r="QGW162" s="58"/>
      <c r="QHA162" s="58"/>
      <c r="QHE162" s="58"/>
      <c r="QHI162" s="58"/>
      <c r="QHM162" s="58"/>
      <c r="QHQ162" s="58"/>
      <c r="QHU162" s="58"/>
      <c r="QHY162" s="58"/>
      <c r="QIC162" s="58"/>
      <c r="QIG162" s="58"/>
      <c r="QIK162" s="58"/>
      <c r="QIO162" s="58"/>
      <c r="QIS162" s="58"/>
      <c r="QIW162" s="58"/>
      <c r="QJA162" s="58"/>
      <c r="QJE162" s="58"/>
      <c r="QJI162" s="58"/>
      <c r="QJM162" s="58"/>
      <c r="QJQ162" s="58"/>
      <c r="QJU162" s="58"/>
      <c r="QJY162" s="58"/>
      <c r="QKC162" s="58"/>
      <c r="QKG162" s="58"/>
      <c r="QKK162" s="58"/>
      <c r="QKO162" s="58"/>
      <c r="QKS162" s="58"/>
      <c r="QKW162" s="58"/>
      <c r="QLA162" s="58"/>
      <c r="QLE162" s="58"/>
      <c r="QLI162" s="58"/>
      <c r="QLM162" s="58"/>
      <c r="QLQ162" s="58"/>
      <c r="QLU162" s="58"/>
      <c r="QLY162" s="58"/>
      <c r="QMC162" s="58"/>
      <c r="QMG162" s="58"/>
      <c r="QMK162" s="58"/>
      <c r="QMO162" s="58"/>
      <c r="QMS162" s="58"/>
      <c r="QMW162" s="58"/>
      <c r="QNA162" s="58"/>
      <c r="QNE162" s="58"/>
      <c r="QNI162" s="58"/>
      <c r="QNM162" s="58"/>
      <c r="QNQ162" s="58"/>
      <c r="QNU162" s="58"/>
      <c r="QNY162" s="58"/>
      <c r="QOC162" s="58"/>
      <c r="QOG162" s="58"/>
      <c r="QOK162" s="58"/>
      <c r="QOO162" s="58"/>
      <c r="QOS162" s="58"/>
      <c r="QOW162" s="58"/>
      <c r="QPA162" s="58"/>
      <c r="QPE162" s="58"/>
      <c r="QPI162" s="58"/>
      <c r="QPM162" s="58"/>
      <c r="QPQ162" s="58"/>
      <c r="QPU162" s="58"/>
      <c r="QPY162" s="58"/>
      <c r="QQC162" s="58"/>
      <c r="QQG162" s="58"/>
      <c r="QQK162" s="58"/>
      <c r="QQO162" s="58"/>
      <c r="QQS162" s="58"/>
      <c r="QQW162" s="58"/>
      <c r="QRA162" s="58"/>
      <c r="QRE162" s="58"/>
      <c r="QRI162" s="58"/>
      <c r="QRM162" s="58"/>
      <c r="QRQ162" s="58"/>
      <c r="QRU162" s="58"/>
      <c r="QRY162" s="58"/>
      <c r="QSC162" s="58"/>
      <c r="QSG162" s="58"/>
      <c r="QSK162" s="58"/>
      <c r="QSO162" s="58"/>
      <c r="QSS162" s="58"/>
      <c r="QSW162" s="58"/>
      <c r="QTA162" s="58"/>
      <c r="QTE162" s="58"/>
      <c r="QTI162" s="58"/>
      <c r="QTM162" s="58"/>
      <c r="QTQ162" s="58"/>
      <c r="QTU162" s="58"/>
      <c r="QTY162" s="58"/>
      <c r="QUC162" s="58"/>
      <c r="QUG162" s="58"/>
      <c r="QUK162" s="58"/>
      <c r="QUO162" s="58"/>
      <c r="QUS162" s="58"/>
      <c r="QUW162" s="58"/>
      <c r="QVA162" s="58"/>
      <c r="QVE162" s="58"/>
      <c r="QVI162" s="58"/>
      <c r="QVM162" s="58"/>
      <c r="QVQ162" s="58"/>
      <c r="QVU162" s="58"/>
      <c r="QVY162" s="58"/>
      <c r="QWC162" s="58"/>
      <c r="QWG162" s="58"/>
      <c r="QWK162" s="58"/>
      <c r="QWO162" s="58"/>
      <c r="QWS162" s="58"/>
      <c r="QWW162" s="58"/>
      <c r="QXA162" s="58"/>
      <c r="QXE162" s="58"/>
      <c r="QXI162" s="58"/>
      <c r="QXM162" s="58"/>
      <c r="QXQ162" s="58"/>
      <c r="QXU162" s="58"/>
      <c r="QXY162" s="58"/>
      <c r="QYC162" s="58"/>
      <c r="QYG162" s="58"/>
      <c r="QYK162" s="58"/>
      <c r="QYO162" s="58"/>
      <c r="QYS162" s="58"/>
      <c r="QYW162" s="58"/>
      <c r="QZA162" s="58"/>
      <c r="QZE162" s="58"/>
      <c r="QZI162" s="58"/>
      <c r="QZM162" s="58"/>
      <c r="QZQ162" s="58"/>
      <c r="QZU162" s="58"/>
      <c r="QZY162" s="58"/>
      <c r="RAC162" s="58"/>
      <c r="RAG162" s="58"/>
      <c r="RAK162" s="58"/>
      <c r="RAO162" s="58"/>
      <c r="RAS162" s="58"/>
      <c r="RAW162" s="58"/>
      <c r="RBA162" s="58"/>
      <c r="RBE162" s="58"/>
      <c r="RBI162" s="58"/>
      <c r="RBM162" s="58"/>
      <c r="RBQ162" s="58"/>
      <c r="RBU162" s="58"/>
      <c r="RBY162" s="58"/>
      <c r="RCC162" s="58"/>
      <c r="RCG162" s="58"/>
      <c r="RCK162" s="58"/>
      <c r="RCO162" s="58"/>
      <c r="RCS162" s="58"/>
      <c r="RCW162" s="58"/>
      <c r="RDA162" s="58"/>
      <c r="RDE162" s="58"/>
      <c r="RDI162" s="58"/>
      <c r="RDM162" s="58"/>
      <c r="RDQ162" s="58"/>
      <c r="RDU162" s="58"/>
      <c r="RDY162" s="58"/>
      <c r="REC162" s="58"/>
      <c r="REG162" s="58"/>
      <c r="REK162" s="58"/>
      <c r="REO162" s="58"/>
      <c r="RES162" s="58"/>
      <c r="REW162" s="58"/>
      <c r="RFA162" s="58"/>
      <c r="RFE162" s="58"/>
      <c r="RFI162" s="58"/>
      <c r="RFM162" s="58"/>
      <c r="RFQ162" s="58"/>
      <c r="RFU162" s="58"/>
      <c r="RFY162" s="58"/>
      <c r="RGC162" s="58"/>
      <c r="RGG162" s="58"/>
      <c r="RGK162" s="58"/>
      <c r="RGO162" s="58"/>
      <c r="RGS162" s="58"/>
      <c r="RGW162" s="58"/>
      <c r="RHA162" s="58"/>
      <c r="RHE162" s="58"/>
      <c r="RHI162" s="58"/>
      <c r="RHM162" s="58"/>
      <c r="RHQ162" s="58"/>
      <c r="RHU162" s="58"/>
      <c r="RHY162" s="58"/>
      <c r="RIC162" s="58"/>
      <c r="RIG162" s="58"/>
      <c r="RIK162" s="58"/>
      <c r="RIO162" s="58"/>
      <c r="RIS162" s="58"/>
      <c r="RIW162" s="58"/>
      <c r="RJA162" s="58"/>
      <c r="RJE162" s="58"/>
      <c r="RJI162" s="58"/>
      <c r="RJM162" s="58"/>
      <c r="RJQ162" s="58"/>
      <c r="RJU162" s="58"/>
      <c r="RJY162" s="58"/>
      <c r="RKC162" s="58"/>
      <c r="RKG162" s="58"/>
      <c r="RKK162" s="58"/>
      <c r="RKO162" s="58"/>
      <c r="RKS162" s="58"/>
      <c r="RKW162" s="58"/>
      <c r="RLA162" s="58"/>
      <c r="RLE162" s="58"/>
      <c r="RLI162" s="58"/>
      <c r="RLM162" s="58"/>
      <c r="RLQ162" s="58"/>
      <c r="RLU162" s="58"/>
      <c r="RLY162" s="58"/>
      <c r="RMC162" s="58"/>
      <c r="RMG162" s="58"/>
      <c r="RMK162" s="58"/>
      <c r="RMO162" s="58"/>
      <c r="RMS162" s="58"/>
      <c r="RMW162" s="58"/>
      <c r="RNA162" s="58"/>
      <c r="RNE162" s="58"/>
      <c r="RNI162" s="58"/>
      <c r="RNM162" s="58"/>
      <c r="RNQ162" s="58"/>
      <c r="RNU162" s="58"/>
      <c r="RNY162" s="58"/>
      <c r="ROC162" s="58"/>
      <c r="ROG162" s="58"/>
      <c r="ROK162" s="58"/>
      <c r="ROO162" s="58"/>
      <c r="ROS162" s="58"/>
      <c r="ROW162" s="58"/>
      <c r="RPA162" s="58"/>
      <c r="RPE162" s="58"/>
      <c r="RPI162" s="58"/>
      <c r="RPM162" s="58"/>
      <c r="RPQ162" s="58"/>
      <c r="RPU162" s="58"/>
      <c r="RPY162" s="58"/>
      <c r="RQC162" s="58"/>
      <c r="RQG162" s="58"/>
      <c r="RQK162" s="58"/>
      <c r="RQO162" s="58"/>
      <c r="RQS162" s="58"/>
      <c r="RQW162" s="58"/>
      <c r="RRA162" s="58"/>
      <c r="RRE162" s="58"/>
      <c r="RRI162" s="58"/>
      <c r="RRM162" s="58"/>
      <c r="RRQ162" s="58"/>
      <c r="RRU162" s="58"/>
      <c r="RRY162" s="58"/>
      <c r="RSC162" s="58"/>
      <c r="RSG162" s="58"/>
      <c r="RSK162" s="58"/>
      <c r="RSO162" s="58"/>
      <c r="RSS162" s="58"/>
      <c r="RSW162" s="58"/>
      <c r="RTA162" s="58"/>
      <c r="RTE162" s="58"/>
      <c r="RTI162" s="58"/>
      <c r="RTM162" s="58"/>
      <c r="RTQ162" s="58"/>
      <c r="RTU162" s="58"/>
      <c r="RTY162" s="58"/>
      <c r="RUC162" s="58"/>
      <c r="RUG162" s="58"/>
      <c r="RUK162" s="58"/>
      <c r="RUO162" s="58"/>
      <c r="RUS162" s="58"/>
      <c r="RUW162" s="58"/>
      <c r="RVA162" s="58"/>
      <c r="RVE162" s="58"/>
      <c r="RVI162" s="58"/>
      <c r="RVM162" s="58"/>
      <c r="RVQ162" s="58"/>
      <c r="RVU162" s="58"/>
      <c r="RVY162" s="58"/>
      <c r="RWC162" s="58"/>
      <c r="RWG162" s="58"/>
      <c r="RWK162" s="58"/>
      <c r="RWO162" s="58"/>
      <c r="RWS162" s="58"/>
      <c r="RWW162" s="58"/>
      <c r="RXA162" s="58"/>
      <c r="RXE162" s="58"/>
      <c r="RXI162" s="58"/>
      <c r="RXM162" s="58"/>
      <c r="RXQ162" s="58"/>
      <c r="RXU162" s="58"/>
      <c r="RXY162" s="58"/>
      <c r="RYC162" s="58"/>
      <c r="RYG162" s="58"/>
      <c r="RYK162" s="58"/>
      <c r="RYO162" s="58"/>
      <c r="RYS162" s="58"/>
      <c r="RYW162" s="58"/>
      <c r="RZA162" s="58"/>
      <c r="RZE162" s="58"/>
      <c r="RZI162" s="58"/>
      <c r="RZM162" s="58"/>
      <c r="RZQ162" s="58"/>
      <c r="RZU162" s="58"/>
      <c r="RZY162" s="58"/>
      <c r="SAC162" s="58"/>
      <c r="SAG162" s="58"/>
      <c r="SAK162" s="58"/>
      <c r="SAO162" s="58"/>
      <c r="SAS162" s="58"/>
      <c r="SAW162" s="58"/>
      <c r="SBA162" s="58"/>
      <c r="SBE162" s="58"/>
      <c r="SBI162" s="58"/>
      <c r="SBM162" s="58"/>
      <c r="SBQ162" s="58"/>
      <c r="SBU162" s="58"/>
      <c r="SBY162" s="58"/>
      <c r="SCC162" s="58"/>
      <c r="SCG162" s="58"/>
      <c r="SCK162" s="58"/>
      <c r="SCO162" s="58"/>
      <c r="SCS162" s="58"/>
      <c r="SCW162" s="58"/>
      <c r="SDA162" s="58"/>
      <c r="SDE162" s="58"/>
      <c r="SDI162" s="58"/>
      <c r="SDM162" s="58"/>
      <c r="SDQ162" s="58"/>
      <c r="SDU162" s="58"/>
      <c r="SDY162" s="58"/>
      <c r="SEC162" s="58"/>
      <c r="SEG162" s="58"/>
      <c r="SEK162" s="58"/>
      <c r="SEO162" s="58"/>
      <c r="SES162" s="58"/>
      <c r="SEW162" s="58"/>
      <c r="SFA162" s="58"/>
      <c r="SFE162" s="58"/>
      <c r="SFI162" s="58"/>
      <c r="SFM162" s="58"/>
      <c r="SFQ162" s="58"/>
      <c r="SFU162" s="58"/>
      <c r="SFY162" s="58"/>
      <c r="SGC162" s="58"/>
      <c r="SGG162" s="58"/>
      <c r="SGK162" s="58"/>
      <c r="SGO162" s="58"/>
      <c r="SGS162" s="58"/>
      <c r="SGW162" s="58"/>
      <c r="SHA162" s="58"/>
      <c r="SHE162" s="58"/>
      <c r="SHI162" s="58"/>
      <c r="SHM162" s="58"/>
      <c r="SHQ162" s="58"/>
      <c r="SHU162" s="58"/>
      <c r="SHY162" s="58"/>
      <c r="SIC162" s="58"/>
      <c r="SIG162" s="58"/>
      <c r="SIK162" s="58"/>
      <c r="SIO162" s="58"/>
      <c r="SIS162" s="58"/>
      <c r="SIW162" s="58"/>
      <c r="SJA162" s="58"/>
      <c r="SJE162" s="58"/>
      <c r="SJI162" s="58"/>
      <c r="SJM162" s="58"/>
      <c r="SJQ162" s="58"/>
      <c r="SJU162" s="58"/>
      <c r="SJY162" s="58"/>
      <c r="SKC162" s="58"/>
      <c r="SKG162" s="58"/>
      <c r="SKK162" s="58"/>
      <c r="SKO162" s="58"/>
      <c r="SKS162" s="58"/>
      <c r="SKW162" s="58"/>
      <c r="SLA162" s="58"/>
      <c r="SLE162" s="58"/>
      <c r="SLI162" s="58"/>
      <c r="SLM162" s="58"/>
      <c r="SLQ162" s="58"/>
      <c r="SLU162" s="58"/>
      <c r="SLY162" s="58"/>
      <c r="SMC162" s="58"/>
      <c r="SMG162" s="58"/>
      <c r="SMK162" s="58"/>
      <c r="SMO162" s="58"/>
      <c r="SMS162" s="58"/>
      <c r="SMW162" s="58"/>
      <c r="SNA162" s="58"/>
      <c r="SNE162" s="58"/>
      <c r="SNI162" s="58"/>
      <c r="SNM162" s="58"/>
      <c r="SNQ162" s="58"/>
      <c r="SNU162" s="58"/>
      <c r="SNY162" s="58"/>
      <c r="SOC162" s="58"/>
      <c r="SOG162" s="58"/>
      <c r="SOK162" s="58"/>
      <c r="SOO162" s="58"/>
      <c r="SOS162" s="58"/>
      <c r="SOW162" s="58"/>
      <c r="SPA162" s="58"/>
      <c r="SPE162" s="58"/>
      <c r="SPI162" s="58"/>
      <c r="SPM162" s="58"/>
      <c r="SPQ162" s="58"/>
      <c r="SPU162" s="58"/>
      <c r="SPY162" s="58"/>
      <c r="SQC162" s="58"/>
      <c r="SQG162" s="58"/>
      <c r="SQK162" s="58"/>
      <c r="SQO162" s="58"/>
      <c r="SQS162" s="58"/>
      <c r="SQW162" s="58"/>
      <c r="SRA162" s="58"/>
      <c r="SRE162" s="58"/>
      <c r="SRI162" s="58"/>
      <c r="SRM162" s="58"/>
      <c r="SRQ162" s="58"/>
      <c r="SRU162" s="58"/>
      <c r="SRY162" s="58"/>
      <c r="SSC162" s="58"/>
      <c r="SSG162" s="58"/>
      <c r="SSK162" s="58"/>
      <c r="SSO162" s="58"/>
      <c r="SSS162" s="58"/>
      <c r="SSW162" s="58"/>
      <c r="STA162" s="58"/>
      <c r="STE162" s="58"/>
      <c r="STI162" s="58"/>
      <c r="STM162" s="58"/>
      <c r="STQ162" s="58"/>
      <c r="STU162" s="58"/>
      <c r="STY162" s="58"/>
      <c r="SUC162" s="58"/>
      <c r="SUG162" s="58"/>
      <c r="SUK162" s="58"/>
      <c r="SUO162" s="58"/>
      <c r="SUS162" s="58"/>
      <c r="SUW162" s="58"/>
      <c r="SVA162" s="58"/>
      <c r="SVE162" s="58"/>
      <c r="SVI162" s="58"/>
      <c r="SVM162" s="58"/>
      <c r="SVQ162" s="58"/>
      <c r="SVU162" s="58"/>
      <c r="SVY162" s="58"/>
      <c r="SWC162" s="58"/>
      <c r="SWG162" s="58"/>
      <c r="SWK162" s="58"/>
      <c r="SWO162" s="58"/>
      <c r="SWS162" s="58"/>
      <c r="SWW162" s="58"/>
      <c r="SXA162" s="58"/>
      <c r="SXE162" s="58"/>
      <c r="SXI162" s="58"/>
      <c r="SXM162" s="58"/>
      <c r="SXQ162" s="58"/>
      <c r="SXU162" s="58"/>
      <c r="SXY162" s="58"/>
      <c r="SYC162" s="58"/>
      <c r="SYG162" s="58"/>
      <c r="SYK162" s="58"/>
      <c r="SYO162" s="58"/>
      <c r="SYS162" s="58"/>
      <c r="SYW162" s="58"/>
      <c r="SZA162" s="58"/>
      <c r="SZE162" s="58"/>
      <c r="SZI162" s="58"/>
      <c r="SZM162" s="58"/>
      <c r="SZQ162" s="58"/>
      <c r="SZU162" s="58"/>
      <c r="SZY162" s="58"/>
      <c r="TAC162" s="58"/>
      <c r="TAG162" s="58"/>
      <c r="TAK162" s="58"/>
      <c r="TAO162" s="58"/>
      <c r="TAS162" s="58"/>
      <c r="TAW162" s="58"/>
      <c r="TBA162" s="58"/>
      <c r="TBE162" s="58"/>
      <c r="TBI162" s="58"/>
      <c r="TBM162" s="58"/>
      <c r="TBQ162" s="58"/>
      <c r="TBU162" s="58"/>
      <c r="TBY162" s="58"/>
      <c r="TCC162" s="58"/>
      <c r="TCG162" s="58"/>
      <c r="TCK162" s="58"/>
      <c r="TCO162" s="58"/>
      <c r="TCS162" s="58"/>
      <c r="TCW162" s="58"/>
      <c r="TDA162" s="58"/>
      <c r="TDE162" s="58"/>
      <c r="TDI162" s="58"/>
      <c r="TDM162" s="58"/>
      <c r="TDQ162" s="58"/>
      <c r="TDU162" s="58"/>
      <c r="TDY162" s="58"/>
      <c r="TEC162" s="58"/>
      <c r="TEG162" s="58"/>
      <c r="TEK162" s="58"/>
      <c r="TEO162" s="58"/>
      <c r="TES162" s="58"/>
      <c r="TEW162" s="58"/>
      <c r="TFA162" s="58"/>
      <c r="TFE162" s="58"/>
      <c r="TFI162" s="58"/>
      <c r="TFM162" s="58"/>
      <c r="TFQ162" s="58"/>
      <c r="TFU162" s="58"/>
      <c r="TFY162" s="58"/>
      <c r="TGC162" s="58"/>
      <c r="TGG162" s="58"/>
      <c r="TGK162" s="58"/>
      <c r="TGO162" s="58"/>
      <c r="TGS162" s="58"/>
      <c r="TGW162" s="58"/>
      <c r="THA162" s="58"/>
      <c r="THE162" s="58"/>
      <c r="THI162" s="58"/>
      <c r="THM162" s="58"/>
      <c r="THQ162" s="58"/>
      <c r="THU162" s="58"/>
      <c r="THY162" s="58"/>
      <c r="TIC162" s="58"/>
      <c r="TIG162" s="58"/>
      <c r="TIK162" s="58"/>
      <c r="TIO162" s="58"/>
      <c r="TIS162" s="58"/>
      <c r="TIW162" s="58"/>
      <c r="TJA162" s="58"/>
      <c r="TJE162" s="58"/>
      <c r="TJI162" s="58"/>
      <c r="TJM162" s="58"/>
      <c r="TJQ162" s="58"/>
      <c r="TJU162" s="58"/>
      <c r="TJY162" s="58"/>
      <c r="TKC162" s="58"/>
      <c r="TKG162" s="58"/>
      <c r="TKK162" s="58"/>
      <c r="TKO162" s="58"/>
      <c r="TKS162" s="58"/>
      <c r="TKW162" s="58"/>
      <c r="TLA162" s="58"/>
      <c r="TLE162" s="58"/>
      <c r="TLI162" s="58"/>
      <c r="TLM162" s="58"/>
      <c r="TLQ162" s="58"/>
      <c r="TLU162" s="58"/>
      <c r="TLY162" s="58"/>
      <c r="TMC162" s="58"/>
      <c r="TMG162" s="58"/>
      <c r="TMK162" s="58"/>
      <c r="TMO162" s="58"/>
      <c r="TMS162" s="58"/>
      <c r="TMW162" s="58"/>
      <c r="TNA162" s="58"/>
      <c r="TNE162" s="58"/>
      <c r="TNI162" s="58"/>
      <c r="TNM162" s="58"/>
      <c r="TNQ162" s="58"/>
      <c r="TNU162" s="58"/>
      <c r="TNY162" s="58"/>
      <c r="TOC162" s="58"/>
      <c r="TOG162" s="58"/>
      <c r="TOK162" s="58"/>
      <c r="TOO162" s="58"/>
      <c r="TOS162" s="58"/>
      <c r="TOW162" s="58"/>
      <c r="TPA162" s="58"/>
      <c r="TPE162" s="58"/>
      <c r="TPI162" s="58"/>
      <c r="TPM162" s="58"/>
      <c r="TPQ162" s="58"/>
      <c r="TPU162" s="58"/>
      <c r="TPY162" s="58"/>
      <c r="TQC162" s="58"/>
      <c r="TQG162" s="58"/>
      <c r="TQK162" s="58"/>
      <c r="TQO162" s="58"/>
      <c r="TQS162" s="58"/>
      <c r="TQW162" s="58"/>
      <c r="TRA162" s="58"/>
      <c r="TRE162" s="58"/>
      <c r="TRI162" s="58"/>
      <c r="TRM162" s="58"/>
      <c r="TRQ162" s="58"/>
      <c r="TRU162" s="58"/>
      <c r="TRY162" s="58"/>
      <c r="TSC162" s="58"/>
      <c r="TSG162" s="58"/>
      <c r="TSK162" s="58"/>
      <c r="TSO162" s="58"/>
      <c r="TSS162" s="58"/>
      <c r="TSW162" s="58"/>
      <c r="TTA162" s="58"/>
      <c r="TTE162" s="58"/>
      <c r="TTI162" s="58"/>
      <c r="TTM162" s="58"/>
      <c r="TTQ162" s="58"/>
      <c r="TTU162" s="58"/>
      <c r="TTY162" s="58"/>
      <c r="TUC162" s="58"/>
      <c r="TUG162" s="58"/>
      <c r="TUK162" s="58"/>
      <c r="TUO162" s="58"/>
      <c r="TUS162" s="58"/>
      <c r="TUW162" s="58"/>
      <c r="TVA162" s="58"/>
      <c r="TVE162" s="58"/>
      <c r="TVI162" s="58"/>
      <c r="TVM162" s="58"/>
      <c r="TVQ162" s="58"/>
      <c r="TVU162" s="58"/>
      <c r="TVY162" s="58"/>
      <c r="TWC162" s="58"/>
      <c r="TWG162" s="58"/>
      <c r="TWK162" s="58"/>
      <c r="TWO162" s="58"/>
      <c r="TWS162" s="58"/>
      <c r="TWW162" s="58"/>
      <c r="TXA162" s="58"/>
      <c r="TXE162" s="58"/>
      <c r="TXI162" s="58"/>
      <c r="TXM162" s="58"/>
      <c r="TXQ162" s="58"/>
      <c r="TXU162" s="58"/>
      <c r="TXY162" s="58"/>
      <c r="TYC162" s="58"/>
      <c r="TYG162" s="58"/>
      <c r="TYK162" s="58"/>
      <c r="TYO162" s="58"/>
      <c r="TYS162" s="58"/>
      <c r="TYW162" s="58"/>
      <c r="TZA162" s="58"/>
      <c r="TZE162" s="58"/>
      <c r="TZI162" s="58"/>
      <c r="TZM162" s="58"/>
      <c r="TZQ162" s="58"/>
      <c r="TZU162" s="58"/>
      <c r="TZY162" s="58"/>
      <c r="UAC162" s="58"/>
      <c r="UAG162" s="58"/>
      <c r="UAK162" s="58"/>
      <c r="UAO162" s="58"/>
      <c r="UAS162" s="58"/>
      <c r="UAW162" s="58"/>
      <c r="UBA162" s="58"/>
      <c r="UBE162" s="58"/>
      <c r="UBI162" s="58"/>
      <c r="UBM162" s="58"/>
      <c r="UBQ162" s="58"/>
      <c r="UBU162" s="58"/>
      <c r="UBY162" s="58"/>
      <c r="UCC162" s="58"/>
      <c r="UCG162" s="58"/>
      <c r="UCK162" s="58"/>
      <c r="UCO162" s="58"/>
      <c r="UCS162" s="58"/>
      <c r="UCW162" s="58"/>
      <c r="UDA162" s="58"/>
      <c r="UDE162" s="58"/>
      <c r="UDI162" s="58"/>
      <c r="UDM162" s="58"/>
      <c r="UDQ162" s="58"/>
      <c r="UDU162" s="58"/>
      <c r="UDY162" s="58"/>
      <c r="UEC162" s="58"/>
      <c r="UEG162" s="58"/>
      <c r="UEK162" s="58"/>
      <c r="UEO162" s="58"/>
      <c r="UES162" s="58"/>
      <c r="UEW162" s="58"/>
      <c r="UFA162" s="58"/>
      <c r="UFE162" s="58"/>
      <c r="UFI162" s="58"/>
      <c r="UFM162" s="58"/>
      <c r="UFQ162" s="58"/>
      <c r="UFU162" s="58"/>
      <c r="UFY162" s="58"/>
      <c r="UGC162" s="58"/>
      <c r="UGG162" s="58"/>
      <c r="UGK162" s="58"/>
      <c r="UGO162" s="58"/>
      <c r="UGS162" s="58"/>
      <c r="UGW162" s="58"/>
      <c r="UHA162" s="58"/>
      <c r="UHE162" s="58"/>
      <c r="UHI162" s="58"/>
      <c r="UHM162" s="58"/>
      <c r="UHQ162" s="58"/>
      <c r="UHU162" s="58"/>
      <c r="UHY162" s="58"/>
      <c r="UIC162" s="58"/>
      <c r="UIG162" s="58"/>
      <c r="UIK162" s="58"/>
      <c r="UIO162" s="58"/>
      <c r="UIS162" s="58"/>
      <c r="UIW162" s="58"/>
      <c r="UJA162" s="58"/>
      <c r="UJE162" s="58"/>
      <c r="UJI162" s="58"/>
      <c r="UJM162" s="58"/>
      <c r="UJQ162" s="58"/>
      <c r="UJU162" s="58"/>
      <c r="UJY162" s="58"/>
      <c r="UKC162" s="58"/>
      <c r="UKG162" s="58"/>
      <c r="UKK162" s="58"/>
      <c r="UKO162" s="58"/>
      <c r="UKS162" s="58"/>
      <c r="UKW162" s="58"/>
      <c r="ULA162" s="58"/>
      <c r="ULE162" s="58"/>
      <c r="ULI162" s="58"/>
      <c r="ULM162" s="58"/>
      <c r="ULQ162" s="58"/>
      <c r="ULU162" s="58"/>
      <c r="ULY162" s="58"/>
      <c r="UMC162" s="58"/>
      <c r="UMG162" s="58"/>
      <c r="UMK162" s="58"/>
      <c r="UMO162" s="58"/>
      <c r="UMS162" s="58"/>
      <c r="UMW162" s="58"/>
      <c r="UNA162" s="58"/>
      <c r="UNE162" s="58"/>
      <c r="UNI162" s="58"/>
      <c r="UNM162" s="58"/>
      <c r="UNQ162" s="58"/>
      <c r="UNU162" s="58"/>
      <c r="UNY162" s="58"/>
      <c r="UOC162" s="58"/>
      <c r="UOG162" s="58"/>
      <c r="UOK162" s="58"/>
      <c r="UOO162" s="58"/>
      <c r="UOS162" s="58"/>
      <c r="UOW162" s="58"/>
      <c r="UPA162" s="58"/>
      <c r="UPE162" s="58"/>
      <c r="UPI162" s="58"/>
      <c r="UPM162" s="58"/>
      <c r="UPQ162" s="58"/>
      <c r="UPU162" s="58"/>
      <c r="UPY162" s="58"/>
      <c r="UQC162" s="58"/>
      <c r="UQG162" s="58"/>
      <c r="UQK162" s="58"/>
      <c r="UQO162" s="58"/>
      <c r="UQS162" s="58"/>
      <c r="UQW162" s="58"/>
      <c r="URA162" s="58"/>
      <c r="URE162" s="58"/>
      <c r="URI162" s="58"/>
      <c r="URM162" s="58"/>
      <c r="URQ162" s="58"/>
      <c r="URU162" s="58"/>
      <c r="URY162" s="58"/>
      <c r="USC162" s="58"/>
      <c r="USG162" s="58"/>
      <c r="USK162" s="58"/>
      <c r="USO162" s="58"/>
      <c r="USS162" s="58"/>
      <c r="USW162" s="58"/>
      <c r="UTA162" s="58"/>
      <c r="UTE162" s="58"/>
      <c r="UTI162" s="58"/>
      <c r="UTM162" s="58"/>
      <c r="UTQ162" s="58"/>
      <c r="UTU162" s="58"/>
      <c r="UTY162" s="58"/>
      <c r="UUC162" s="58"/>
      <c r="UUG162" s="58"/>
      <c r="UUK162" s="58"/>
      <c r="UUO162" s="58"/>
      <c r="UUS162" s="58"/>
      <c r="UUW162" s="58"/>
      <c r="UVA162" s="58"/>
      <c r="UVE162" s="58"/>
      <c r="UVI162" s="58"/>
      <c r="UVM162" s="58"/>
      <c r="UVQ162" s="58"/>
      <c r="UVU162" s="58"/>
      <c r="UVY162" s="58"/>
      <c r="UWC162" s="58"/>
      <c r="UWG162" s="58"/>
      <c r="UWK162" s="58"/>
      <c r="UWO162" s="58"/>
      <c r="UWS162" s="58"/>
      <c r="UWW162" s="58"/>
      <c r="UXA162" s="58"/>
      <c r="UXE162" s="58"/>
      <c r="UXI162" s="58"/>
      <c r="UXM162" s="58"/>
      <c r="UXQ162" s="58"/>
      <c r="UXU162" s="58"/>
      <c r="UXY162" s="58"/>
      <c r="UYC162" s="58"/>
      <c r="UYG162" s="58"/>
      <c r="UYK162" s="58"/>
      <c r="UYO162" s="58"/>
      <c r="UYS162" s="58"/>
      <c r="UYW162" s="58"/>
      <c r="UZA162" s="58"/>
      <c r="UZE162" s="58"/>
      <c r="UZI162" s="58"/>
      <c r="UZM162" s="58"/>
      <c r="UZQ162" s="58"/>
      <c r="UZU162" s="58"/>
      <c r="UZY162" s="58"/>
      <c r="VAC162" s="58"/>
      <c r="VAG162" s="58"/>
      <c r="VAK162" s="58"/>
      <c r="VAO162" s="58"/>
      <c r="VAS162" s="58"/>
      <c r="VAW162" s="58"/>
      <c r="VBA162" s="58"/>
      <c r="VBE162" s="58"/>
      <c r="VBI162" s="58"/>
      <c r="VBM162" s="58"/>
      <c r="VBQ162" s="58"/>
      <c r="VBU162" s="58"/>
      <c r="VBY162" s="58"/>
      <c r="VCC162" s="58"/>
      <c r="VCG162" s="58"/>
      <c r="VCK162" s="58"/>
      <c r="VCO162" s="58"/>
      <c r="VCS162" s="58"/>
      <c r="VCW162" s="58"/>
      <c r="VDA162" s="58"/>
      <c r="VDE162" s="58"/>
      <c r="VDI162" s="58"/>
      <c r="VDM162" s="58"/>
      <c r="VDQ162" s="58"/>
      <c r="VDU162" s="58"/>
      <c r="VDY162" s="58"/>
      <c r="VEC162" s="58"/>
      <c r="VEG162" s="58"/>
      <c r="VEK162" s="58"/>
      <c r="VEO162" s="58"/>
      <c r="VES162" s="58"/>
      <c r="VEW162" s="58"/>
      <c r="VFA162" s="58"/>
      <c r="VFE162" s="58"/>
      <c r="VFI162" s="58"/>
      <c r="VFM162" s="58"/>
      <c r="VFQ162" s="58"/>
      <c r="VFU162" s="58"/>
      <c r="VFY162" s="58"/>
      <c r="VGC162" s="58"/>
      <c r="VGG162" s="58"/>
      <c r="VGK162" s="58"/>
      <c r="VGO162" s="58"/>
      <c r="VGS162" s="58"/>
      <c r="VGW162" s="58"/>
      <c r="VHA162" s="58"/>
      <c r="VHE162" s="58"/>
      <c r="VHI162" s="58"/>
      <c r="VHM162" s="58"/>
      <c r="VHQ162" s="58"/>
      <c r="VHU162" s="58"/>
      <c r="VHY162" s="58"/>
      <c r="VIC162" s="58"/>
      <c r="VIG162" s="58"/>
      <c r="VIK162" s="58"/>
      <c r="VIO162" s="58"/>
      <c r="VIS162" s="58"/>
      <c r="VIW162" s="58"/>
      <c r="VJA162" s="58"/>
      <c r="VJE162" s="58"/>
      <c r="VJI162" s="58"/>
      <c r="VJM162" s="58"/>
      <c r="VJQ162" s="58"/>
      <c r="VJU162" s="58"/>
      <c r="VJY162" s="58"/>
      <c r="VKC162" s="58"/>
      <c r="VKG162" s="58"/>
      <c r="VKK162" s="58"/>
      <c r="VKO162" s="58"/>
      <c r="VKS162" s="58"/>
      <c r="VKW162" s="58"/>
      <c r="VLA162" s="58"/>
      <c r="VLE162" s="58"/>
      <c r="VLI162" s="58"/>
      <c r="VLM162" s="58"/>
      <c r="VLQ162" s="58"/>
      <c r="VLU162" s="58"/>
      <c r="VLY162" s="58"/>
      <c r="VMC162" s="58"/>
      <c r="VMG162" s="58"/>
      <c r="VMK162" s="58"/>
      <c r="VMO162" s="58"/>
      <c r="VMS162" s="58"/>
      <c r="VMW162" s="58"/>
      <c r="VNA162" s="58"/>
      <c r="VNE162" s="58"/>
      <c r="VNI162" s="58"/>
      <c r="VNM162" s="58"/>
      <c r="VNQ162" s="58"/>
      <c r="VNU162" s="58"/>
      <c r="VNY162" s="58"/>
      <c r="VOC162" s="58"/>
      <c r="VOG162" s="58"/>
      <c r="VOK162" s="58"/>
      <c r="VOO162" s="58"/>
      <c r="VOS162" s="58"/>
      <c r="VOW162" s="58"/>
      <c r="VPA162" s="58"/>
      <c r="VPE162" s="58"/>
      <c r="VPI162" s="58"/>
      <c r="VPM162" s="58"/>
      <c r="VPQ162" s="58"/>
      <c r="VPU162" s="58"/>
      <c r="VPY162" s="58"/>
      <c r="VQC162" s="58"/>
      <c r="VQG162" s="58"/>
      <c r="VQK162" s="58"/>
      <c r="VQO162" s="58"/>
      <c r="VQS162" s="58"/>
      <c r="VQW162" s="58"/>
      <c r="VRA162" s="58"/>
      <c r="VRE162" s="58"/>
      <c r="VRI162" s="58"/>
      <c r="VRM162" s="58"/>
      <c r="VRQ162" s="58"/>
      <c r="VRU162" s="58"/>
      <c r="VRY162" s="58"/>
      <c r="VSC162" s="58"/>
      <c r="VSG162" s="58"/>
      <c r="VSK162" s="58"/>
      <c r="VSO162" s="58"/>
      <c r="VSS162" s="58"/>
      <c r="VSW162" s="58"/>
      <c r="VTA162" s="58"/>
      <c r="VTE162" s="58"/>
      <c r="VTI162" s="58"/>
      <c r="VTM162" s="58"/>
      <c r="VTQ162" s="58"/>
      <c r="VTU162" s="58"/>
      <c r="VTY162" s="58"/>
      <c r="VUC162" s="58"/>
      <c r="VUG162" s="58"/>
      <c r="VUK162" s="58"/>
      <c r="VUO162" s="58"/>
      <c r="VUS162" s="58"/>
      <c r="VUW162" s="58"/>
      <c r="VVA162" s="58"/>
      <c r="VVE162" s="58"/>
      <c r="VVI162" s="58"/>
      <c r="VVM162" s="58"/>
      <c r="VVQ162" s="58"/>
      <c r="VVU162" s="58"/>
      <c r="VVY162" s="58"/>
      <c r="VWC162" s="58"/>
      <c r="VWG162" s="58"/>
      <c r="VWK162" s="58"/>
      <c r="VWO162" s="58"/>
      <c r="VWS162" s="58"/>
      <c r="VWW162" s="58"/>
      <c r="VXA162" s="58"/>
      <c r="VXE162" s="58"/>
      <c r="VXI162" s="58"/>
      <c r="VXM162" s="58"/>
      <c r="VXQ162" s="58"/>
      <c r="VXU162" s="58"/>
      <c r="VXY162" s="58"/>
      <c r="VYC162" s="58"/>
      <c r="VYG162" s="58"/>
      <c r="VYK162" s="58"/>
      <c r="VYO162" s="58"/>
      <c r="VYS162" s="58"/>
      <c r="VYW162" s="58"/>
      <c r="VZA162" s="58"/>
      <c r="VZE162" s="58"/>
      <c r="VZI162" s="58"/>
      <c r="VZM162" s="58"/>
      <c r="VZQ162" s="58"/>
      <c r="VZU162" s="58"/>
      <c r="VZY162" s="58"/>
      <c r="WAC162" s="58"/>
      <c r="WAG162" s="58"/>
      <c r="WAK162" s="58"/>
      <c r="WAO162" s="58"/>
      <c r="WAS162" s="58"/>
      <c r="WAW162" s="58"/>
      <c r="WBA162" s="58"/>
      <c r="WBE162" s="58"/>
      <c r="WBI162" s="58"/>
      <c r="WBM162" s="58"/>
      <c r="WBQ162" s="58"/>
      <c r="WBU162" s="58"/>
      <c r="WBY162" s="58"/>
      <c r="WCC162" s="58"/>
      <c r="WCG162" s="58"/>
      <c r="WCK162" s="58"/>
      <c r="WCO162" s="58"/>
      <c r="WCS162" s="58"/>
      <c r="WCW162" s="58"/>
      <c r="WDA162" s="58"/>
      <c r="WDE162" s="58"/>
      <c r="WDI162" s="58"/>
      <c r="WDM162" s="58"/>
      <c r="WDQ162" s="58"/>
      <c r="WDU162" s="58"/>
      <c r="WDY162" s="58"/>
      <c r="WEC162" s="58"/>
      <c r="WEG162" s="58"/>
      <c r="WEK162" s="58"/>
      <c r="WEO162" s="58"/>
      <c r="WES162" s="58"/>
      <c r="WEW162" s="58"/>
      <c r="WFA162" s="58"/>
      <c r="WFE162" s="58"/>
      <c r="WFI162" s="58"/>
      <c r="WFM162" s="58"/>
      <c r="WFQ162" s="58"/>
      <c r="WFU162" s="58"/>
      <c r="WFY162" s="58"/>
      <c r="WGC162" s="58"/>
      <c r="WGG162" s="58"/>
      <c r="WGK162" s="58"/>
      <c r="WGO162" s="58"/>
      <c r="WGS162" s="58"/>
      <c r="WGW162" s="58"/>
      <c r="WHA162" s="58"/>
      <c r="WHE162" s="58"/>
      <c r="WHI162" s="58"/>
      <c r="WHM162" s="58"/>
      <c r="WHQ162" s="58"/>
      <c r="WHU162" s="58"/>
      <c r="WHY162" s="58"/>
      <c r="WIC162" s="58"/>
      <c r="WIG162" s="58"/>
      <c r="WIK162" s="58"/>
      <c r="WIO162" s="58"/>
      <c r="WIS162" s="58"/>
      <c r="WIW162" s="58"/>
      <c r="WJA162" s="58"/>
      <c r="WJE162" s="58"/>
      <c r="WJI162" s="58"/>
      <c r="WJM162" s="58"/>
      <c r="WJQ162" s="58"/>
      <c r="WJU162" s="58"/>
      <c r="WJY162" s="58"/>
      <c r="WKC162" s="58"/>
      <c r="WKG162" s="58"/>
      <c r="WKK162" s="58"/>
      <c r="WKO162" s="58"/>
      <c r="WKS162" s="58"/>
      <c r="WKW162" s="58"/>
      <c r="WLA162" s="58"/>
      <c r="WLE162" s="58"/>
      <c r="WLI162" s="58"/>
      <c r="WLM162" s="58"/>
      <c r="WLQ162" s="58"/>
      <c r="WLU162" s="58"/>
      <c r="WLY162" s="58"/>
      <c r="WMC162" s="58"/>
      <c r="WMG162" s="58"/>
      <c r="WMK162" s="58"/>
      <c r="WMO162" s="58"/>
      <c r="WMS162" s="58"/>
      <c r="WMW162" s="58"/>
      <c r="WNA162" s="58"/>
      <c r="WNE162" s="58"/>
      <c r="WNI162" s="58"/>
      <c r="WNM162" s="58"/>
      <c r="WNQ162" s="58"/>
      <c r="WNU162" s="58"/>
      <c r="WNY162" s="58"/>
      <c r="WOC162" s="58"/>
      <c r="WOG162" s="58"/>
      <c r="WOK162" s="58"/>
      <c r="WOO162" s="58"/>
      <c r="WOS162" s="58"/>
      <c r="WOW162" s="58"/>
      <c r="WPA162" s="58"/>
      <c r="WPE162" s="58"/>
      <c r="WPI162" s="58"/>
      <c r="WPM162" s="58"/>
      <c r="WPQ162" s="58"/>
      <c r="WPU162" s="58"/>
      <c r="WPY162" s="58"/>
      <c r="WQC162" s="58"/>
      <c r="WQG162" s="58"/>
      <c r="WQK162" s="58"/>
      <c r="WQO162" s="58"/>
      <c r="WQS162" s="58"/>
      <c r="WQW162" s="58"/>
      <c r="WRA162" s="58"/>
      <c r="WRE162" s="58"/>
      <c r="WRI162" s="58"/>
      <c r="WRM162" s="58"/>
      <c r="WRQ162" s="58"/>
      <c r="WRU162" s="58"/>
      <c r="WRY162" s="58"/>
      <c r="WSC162" s="58"/>
      <c r="WSG162" s="58"/>
      <c r="WSK162" s="58"/>
      <c r="WSO162" s="58"/>
      <c r="WSS162" s="58"/>
      <c r="WSW162" s="58"/>
      <c r="WTA162" s="58"/>
      <c r="WTE162" s="58"/>
      <c r="WTI162" s="58"/>
      <c r="WTM162" s="58"/>
      <c r="WTQ162" s="58"/>
      <c r="WTU162" s="58"/>
      <c r="WTY162" s="58"/>
      <c r="WUC162" s="58"/>
      <c r="WUG162" s="58"/>
      <c r="WUK162" s="58"/>
      <c r="WUO162" s="58"/>
      <c r="WUS162" s="58"/>
      <c r="WUW162" s="58"/>
      <c r="WVA162" s="58"/>
      <c r="WVE162" s="58"/>
      <c r="WVI162" s="58"/>
      <c r="WVM162" s="58"/>
      <c r="WVQ162" s="58"/>
      <c r="WVU162" s="58"/>
      <c r="WVY162" s="58"/>
      <c r="WWC162" s="58"/>
      <c r="WWG162" s="58"/>
      <c r="WWK162" s="58"/>
      <c r="WWO162" s="58"/>
      <c r="WWS162" s="58"/>
      <c r="WWW162" s="58"/>
      <c r="WXA162" s="58"/>
      <c r="WXE162" s="58"/>
      <c r="WXI162" s="58"/>
      <c r="WXM162" s="58"/>
      <c r="WXQ162" s="58"/>
      <c r="WXU162" s="58"/>
      <c r="WXY162" s="58"/>
      <c r="WYC162" s="58"/>
      <c r="WYG162" s="58"/>
      <c r="WYK162" s="58"/>
      <c r="WYO162" s="58"/>
      <c r="WYS162" s="58"/>
      <c r="WYW162" s="58"/>
      <c r="WZA162" s="58"/>
      <c r="WZE162" s="58"/>
      <c r="WZI162" s="58"/>
      <c r="WZM162" s="58"/>
      <c r="WZQ162" s="58"/>
      <c r="WZU162" s="58"/>
      <c r="WZY162" s="58"/>
      <c r="XAC162" s="58"/>
      <c r="XAG162" s="58"/>
      <c r="XAK162" s="58"/>
      <c r="XAO162" s="58"/>
      <c r="XAS162" s="58"/>
      <c r="XAW162" s="58"/>
      <c r="XBA162" s="58"/>
      <c r="XBE162" s="58"/>
      <c r="XBI162" s="58"/>
      <c r="XBM162" s="58"/>
      <c r="XBQ162" s="58"/>
      <c r="XBU162" s="58"/>
      <c r="XBY162" s="58"/>
      <c r="XCC162" s="58"/>
      <c r="XCG162" s="58"/>
      <c r="XCK162" s="58"/>
      <c r="XCO162" s="58"/>
      <c r="XCS162" s="58"/>
      <c r="XCW162" s="58"/>
      <c r="XDA162" s="58"/>
      <c r="XDE162" s="58"/>
      <c r="XDI162" s="58"/>
      <c r="XDM162" s="58"/>
      <c r="XDQ162" s="58"/>
      <c r="XDU162" s="58"/>
      <c r="XDY162" s="58"/>
      <c r="XEC162" s="58"/>
      <c r="XEG162" s="58"/>
      <c r="XEK162" s="58"/>
      <c r="XEO162" s="58"/>
      <c r="XES162" s="58"/>
      <c r="XEW162" s="58"/>
      <c r="XFA162" s="58"/>
    </row>
    <row r="163" spans="1:16384" customFormat="1" x14ac:dyDescent="0.25">
      <c r="A163" s="13" t="s">
        <v>256</v>
      </c>
      <c r="B163" s="18" t="s">
        <v>257</v>
      </c>
      <c r="C163" s="18"/>
      <c r="D163" s="18"/>
      <c r="E163" s="25">
        <f>VLOOKUP(A163,'[1]BALANCE DE COMPROBACION'!$A$6:$G$206,7,FALSE)</f>
        <v>-6800</v>
      </c>
      <c r="F163" s="41"/>
      <c r="G163" s="32"/>
      <c r="I163" s="2">
        <v>-2439635.1700000004</v>
      </c>
    </row>
    <row r="164" spans="1:16384" customFormat="1" x14ac:dyDescent="0.25">
      <c r="A164" s="13" t="s">
        <v>258</v>
      </c>
      <c r="B164" s="14" t="s">
        <v>259</v>
      </c>
      <c r="C164" s="14"/>
      <c r="D164" s="14"/>
      <c r="E164" s="25">
        <f>VLOOKUP(A164,'[1]BALANCE DE COMPROBACION'!$A$6:$G$206,7,FALSE)</f>
        <v>-5915.03</v>
      </c>
      <c r="F164" s="41"/>
      <c r="G164" s="32"/>
      <c r="I164" s="2"/>
    </row>
    <row r="165" spans="1:16384" customFormat="1" ht="27" customHeight="1" x14ac:dyDescent="0.25">
      <c r="A165" s="5" t="s">
        <v>260</v>
      </c>
      <c r="B165" s="26" t="s">
        <v>261</v>
      </c>
      <c r="C165" s="26"/>
      <c r="D165" s="26"/>
      <c r="E165" s="52">
        <f>+E166</f>
        <v>0</v>
      </c>
      <c r="F165" s="41"/>
      <c r="G165" s="32"/>
      <c r="I165" s="2"/>
    </row>
    <row r="166" spans="1:16384" customFormat="1" ht="24.75" customHeight="1" x14ac:dyDescent="0.25">
      <c r="A166" s="13" t="s">
        <v>262</v>
      </c>
      <c r="B166" s="24" t="s">
        <v>263</v>
      </c>
      <c r="C166" s="24"/>
      <c r="D166" s="24"/>
      <c r="E166" s="25">
        <f>VLOOKUP(A166,'[1]BALANCE DE COMPROBACION'!$A$6:$G$206,7,FALSE)</f>
        <v>0</v>
      </c>
      <c r="F166" s="41"/>
      <c r="G166" s="32"/>
      <c r="I166" s="2"/>
    </row>
    <row r="167" spans="1:16384" customFormat="1" x14ac:dyDescent="0.25">
      <c r="A167" s="5" t="s">
        <v>264</v>
      </c>
      <c r="B167" s="10" t="s">
        <v>265</v>
      </c>
      <c r="C167" s="10"/>
      <c r="D167" s="10"/>
      <c r="E167" s="41">
        <f>SUM(E168:E173)</f>
        <v>-2852280.6820806963</v>
      </c>
      <c r="F167" s="41"/>
      <c r="G167" s="32"/>
      <c r="I167" s="2">
        <v>-193935.84</v>
      </c>
    </row>
    <row r="168" spans="1:16384" customFormat="1" x14ac:dyDescent="0.25">
      <c r="A168" s="13" t="s">
        <v>266</v>
      </c>
      <c r="B168" s="18" t="s">
        <v>267</v>
      </c>
      <c r="C168" s="18"/>
      <c r="D168" s="18"/>
      <c r="E168" s="25">
        <f>VLOOKUP(A168,'[1]BALANCE DE COMPROBACION'!$A$6:$G$206,7,FALSE)</f>
        <v>-409735.36166845693</v>
      </c>
      <c r="F168" s="41"/>
      <c r="G168" s="32"/>
      <c r="I168" s="2">
        <v>-1197437.69</v>
      </c>
    </row>
    <row r="169" spans="1:16384" customFormat="1" x14ac:dyDescent="0.25">
      <c r="A169" s="13" t="s">
        <v>268</v>
      </c>
      <c r="B169" s="18" t="s">
        <v>269</v>
      </c>
      <c r="C169" s="18"/>
      <c r="D169" s="18"/>
      <c r="E169" s="25">
        <f>VLOOKUP(A169,'[1]BALANCE DE COMPROBACION'!$A$6:$G$206,7,FALSE)</f>
        <v>-1476844.4532718684</v>
      </c>
      <c r="F169" s="41"/>
      <c r="G169" s="32"/>
      <c r="I169" s="2">
        <v>-4366.82</v>
      </c>
    </row>
    <row r="170" spans="1:16384" customFormat="1" x14ac:dyDescent="0.25">
      <c r="A170" s="13" t="s">
        <v>270</v>
      </c>
      <c r="B170" s="14" t="s">
        <v>271</v>
      </c>
      <c r="C170" s="14"/>
      <c r="D170" s="14"/>
      <c r="E170" s="25">
        <f>VLOOKUP(A170,'[1]BALANCE DE COMPROBACION'!$A$6:$G$206,7,FALSE)</f>
        <v>-230920.12</v>
      </c>
      <c r="F170" s="41"/>
      <c r="G170" s="32"/>
      <c r="I170" s="2"/>
    </row>
    <row r="171" spans="1:16384" customFormat="1" x14ac:dyDescent="0.25">
      <c r="A171" s="13" t="s">
        <v>272</v>
      </c>
      <c r="B171" s="18" t="s">
        <v>273</v>
      </c>
      <c r="C171" s="18"/>
      <c r="D171" s="18"/>
      <c r="E171" s="25">
        <f>VLOOKUP(A171,'[1]BALANCE DE COMPROBACION'!$A$6:$G$206,7,FALSE)</f>
        <v>-157836.93379577552</v>
      </c>
      <c r="F171" s="41"/>
      <c r="G171" s="32"/>
      <c r="I171" s="2">
        <v>-3437.95</v>
      </c>
    </row>
    <row r="172" spans="1:16384" customFormat="1" x14ac:dyDescent="0.25">
      <c r="A172" s="13" t="s">
        <v>274</v>
      </c>
      <c r="B172" s="20" t="s">
        <v>275</v>
      </c>
      <c r="C172" s="20"/>
      <c r="D172" s="20"/>
      <c r="E172" s="25">
        <f>VLOOKUP(A172,'[1]BALANCE DE COMPROBACION'!$A$6:$G$206,7,FALSE)</f>
        <v>-441617.82334459457</v>
      </c>
      <c r="F172" s="41"/>
      <c r="G172" s="32"/>
      <c r="I172" s="2">
        <v>-186885.29</v>
      </c>
      <c r="L172" s="2"/>
    </row>
    <row r="173" spans="1:16384" customFormat="1" x14ac:dyDescent="0.25">
      <c r="A173" s="13" t="s">
        <v>276</v>
      </c>
      <c r="B173" s="14" t="s">
        <v>277</v>
      </c>
      <c r="C173" s="14"/>
      <c r="D173" s="14"/>
      <c r="E173" s="25">
        <f>VLOOKUP(A173,'[1]BALANCE DE COMPROBACION'!$A$6:$G$206,7,FALSE)</f>
        <v>-135325.99</v>
      </c>
      <c r="F173" s="41"/>
      <c r="G173" s="32"/>
      <c r="I173" s="2"/>
      <c r="L173" s="2"/>
    </row>
    <row r="174" spans="1:16384" customFormat="1" x14ac:dyDescent="0.25">
      <c r="A174" s="13"/>
      <c r="B174" s="14"/>
      <c r="C174" s="14"/>
      <c r="D174" s="14"/>
      <c r="E174" s="45"/>
      <c r="F174" s="41"/>
      <c r="G174" s="32"/>
      <c r="I174" s="2">
        <v>-3135.57</v>
      </c>
      <c r="L174" s="2"/>
    </row>
    <row r="175" spans="1:16384" customFormat="1" x14ac:dyDescent="0.25">
      <c r="A175" s="13"/>
      <c r="B175" s="14"/>
      <c r="C175" s="14"/>
      <c r="D175" s="14"/>
      <c r="E175" s="45"/>
      <c r="F175" s="41"/>
      <c r="G175" s="32"/>
      <c r="I175" s="2"/>
      <c r="L175" s="2"/>
    </row>
    <row r="176" spans="1:16384" customFormat="1" x14ac:dyDescent="0.25">
      <c r="A176" s="13"/>
      <c r="B176" s="14"/>
      <c r="C176" s="14"/>
      <c r="D176" s="14"/>
      <c r="E176" s="45"/>
      <c r="F176" s="41"/>
      <c r="G176" s="32"/>
      <c r="I176" s="2"/>
      <c r="L176" s="2"/>
    </row>
    <row r="177" spans="1:33" x14ac:dyDescent="0.25">
      <c r="A177" s="13"/>
      <c r="B177" s="14"/>
      <c r="C177" s="14"/>
      <c r="D177" s="14"/>
      <c r="E177" s="45"/>
      <c r="F177" s="41"/>
      <c r="G177" s="32"/>
      <c r="L177" s="2"/>
    </row>
    <row r="178" spans="1:33" x14ac:dyDescent="0.25">
      <c r="A178" s="13"/>
      <c r="B178" s="14"/>
      <c r="C178" s="14"/>
      <c r="D178" s="14"/>
      <c r="E178" s="45"/>
      <c r="F178" s="41"/>
      <c r="G178" s="32"/>
      <c r="L178" s="2"/>
    </row>
    <row r="179" spans="1:33" x14ac:dyDescent="0.25">
      <c r="A179" s="5" t="s">
        <v>278</v>
      </c>
      <c r="B179" s="10" t="s">
        <v>279</v>
      </c>
      <c r="C179" s="10"/>
      <c r="D179" s="10"/>
      <c r="E179" s="41">
        <f>+E180</f>
        <v>-5452890.2700000005</v>
      </c>
      <c r="F179" s="41"/>
      <c r="G179" s="32"/>
      <c r="I179" s="2">
        <v>-75243.37</v>
      </c>
      <c r="L179" s="2"/>
    </row>
    <row r="180" spans="1:33" x14ac:dyDescent="0.25">
      <c r="A180" s="5" t="s">
        <v>280</v>
      </c>
      <c r="B180" s="26" t="s">
        <v>281</v>
      </c>
      <c r="C180" s="26"/>
      <c r="D180" s="26"/>
      <c r="E180" s="45">
        <f>+E181+E198</f>
        <v>-5452890.2700000005</v>
      </c>
      <c r="F180" s="41"/>
      <c r="G180" s="32"/>
      <c r="I180" s="2">
        <v>-24747.7</v>
      </c>
      <c r="L180" s="2"/>
      <c r="AG180" s="9"/>
    </row>
    <row r="181" spans="1:33" x14ac:dyDescent="0.25">
      <c r="A181" s="5" t="s">
        <v>282</v>
      </c>
      <c r="B181" s="26" t="s">
        <v>283</v>
      </c>
      <c r="C181" s="26"/>
      <c r="D181" s="26"/>
      <c r="E181" s="41">
        <f>SUM(E182:E197)</f>
        <v>-4480038.3100000005</v>
      </c>
      <c r="F181" s="41"/>
      <c r="G181" s="61"/>
      <c r="H181" s="9"/>
      <c r="I181" s="2">
        <v>-1233.1200000000001</v>
      </c>
      <c r="L181" s="2"/>
    </row>
    <row r="182" spans="1:33" x14ac:dyDescent="0.25">
      <c r="A182" s="13" t="s">
        <v>284</v>
      </c>
      <c r="B182" s="18" t="s">
        <v>285</v>
      </c>
      <c r="C182" s="18"/>
      <c r="D182" s="18"/>
      <c r="E182" s="25">
        <f>VLOOKUP(A182,'[1]BALANCE DE COMPROBACION'!$A$6:$G$206,7,FALSE)</f>
        <v>-258581.12</v>
      </c>
      <c r="F182" s="41"/>
      <c r="G182" s="61"/>
      <c r="I182" s="2">
        <v>-2943.4399999999996</v>
      </c>
      <c r="L182" s="2"/>
      <c r="AF182" s="62"/>
      <c r="AG182" s="9"/>
    </row>
    <row r="183" spans="1:33" ht="15.75" x14ac:dyDescent="0.25">
      <c r="A183" s="13" t="s">
        <v>286</v>
      </c>
      <c r="B183" s="18" t="s">
        <v>287</v>
      </c>
      <c r="C183" s="18"/>
      <c r="D183" s="18"/>
      <c r="E183" s="25">
        <f>VLOOKUP(A183,'[1]BALANCE DE COMPROBACION'!$A$6:$G$206,7,FALSE)</f>
        <v>-2328755.8900000011</v>
      </c>
      <c r="F183" s="59"/>
      <c r="G183" s="59"/>
      <c r="H183" s="59"/>
      <c r="I183" s="2">
        <v>-1389.89</v>
      </c>
      <c r="L183" s="2"/>
      <c r="AF183" s="62"/>
      <c r="AG183" s="9"/>
    </row>
    <row r="184" spans="1:33" ht="15.75" x14ac:dyDescent="0.25">
      <c r="A184" s="13" t="s">
        <v>288</v>
      </c>
      <c r="B184" s="18" t="s">
        <v>289</v>
      </c>
      <c r="C184" s="18"/>
      <c r="D184" s="18"/>
      <c r="E184" s="25">
        <f>VLOOKUP(A184,'[1]BALANCE DE COMPROBACION'!$A$6:$G$206,7,FALSE)</f>
        <v>-52244.489999999991</v>
      </c>
      <c r="F184" s="60"/>
      <c r="G184" s="60"/>
      <c r="H184" s="60"/>
      <c r="I184" s="2">
        <v>-3002.2</v>
      </c>
      <c r="K184" s="2"/>
      <c r="L184" s="2"/>
      <c r="AF184" s="62"/>
      <c r="AG184" s="9"/>
    </row>
    <row r="185" spans="1:33" ht="15.75" customHeight="1" x14ac:dyDescent="0.25">
      <c r="A185" s="13" t="s">
        <v>290</v>
      </c>
      <c r="B185" s="18" t="s">
        <v>291</v>
      </c>
      <c r="C185" s="18"/>
      <c r="D185" s="18"/>
      <c r="E185" s="25">
        <f>VLOOKUP(A185,'[1]BALANCE DE COMPROBACION'!$A$6:$G$206,7,FALSE)</f>
        <v>-8076.4399999999987</v>
      </c>
      <c r="F185" s="41"/>
      <c r="G185" s="61"/>
      <c r="I185" s="2">
        <v>-486425.98</v>
      </c>
      <c r="K185" s="2"/>
      <c r="L185" s="2"/>
      <c r="AF185" s="62"/>
      <c r="AG185" s="9"/>
    </row>
    <row r="186" spans="1:33" x14ac:dyDescent="0.25">
      <c r="A186" s="13" t="s">
        <v>292</v>
      </c>
      <c r="B186" s="18" t="s">
        <v>293</v>
      </c>
      <c r="C186" s="18"/>
      <c r="D186" s="18"/>
      <c r="E186" s="25">
        <f>VLOOKUP(A186,'[1]BALANCE DE COMPROBACION'!$A$6:$G$206,7,FALSE)</f>
        <v>-1774735.3</v>
      </c>
      <c r="F186" s="41"/>
      <c r="G186" s="61"/>
      <c r="I186" s="2">
        <v>-486425.98</v>
      </c>
      <c r="L186" s="2"/>
      <c r="AF186" s="62"/>
      <c r="AG186" s="9"/>
    </row>
    <row r="187" spans="1:33" x14ac:dyDescent="0.25">
      <c r="A187" s="13" t="s">
        <v>294</v>
      </c>
      <c r="B187" s="14" t="s">
        <v>295</v>
      </c>
      <c r="C187" s="14"/>
      <c r="D187" s="14"/>
      <c r="E187" s="25">
        <f>VLOOKUP(A187,'[1]BALANCE DE COMPROBACION'!$A$6:$G$206,7,FALSE)</f>
        <v>-49864.01999999999</v>
      </c>
      <c r="F187" s="41"/>
      <c r="G187" s="61"/>
      <c r="I187" s="2">
        <v>0</v>
      </c>
      <c r="L187" s="2"/>
      <c r="AF187" s="62"/>
      <c r="AG187" s="9"/>
    </row>
    <row r="188" spans="1:33" x14ac:dyDescent="0.25">
      <c r="A188" s="13" t="s">
        <v>296</v>
      </c>
      <c r="B188" s="14" t="s">
        <v>297</v>
      </c>
      <c r="C188" s="14"/>
      <c r="D188" s="14"/>
      <c r="E188" s="25">
        <f>VLOOKUP(A188,'[1]BALANCE DE COMPROBACION'!$A$6:$G$206,7,FALSE)</f>
        <v>0</v>
      </c>
      <c r="F188" s="41"/>
      <c r="G188" s="61"/>
      <c r="I188" s="2">
        <v>0</v>
      </c>
      <c r="L188" s="2"/>
      <c r="AF188" s="62"/>
      <c r="AG188" s="9"/>
    </row>
    <row r="189" spans="1:33" x14ac:dyDescent="0.25">
      <c r="A189" s="13" t="s">
        <v>298</v>
      </c>
      <c r="B189" s="18" t="s">
        <v>299</v>
      </c>
      <c r="C189" s="18"/>
      <c r="D189" s="18"/>
      <c r="E189" s="25">
        <f>VLOOKUP(A189,'[1]BALANCE DE COMPROBACION'!$A$6:$G$206,7,FALSE)</f>
        <v>0</v>
      </c>
      <c r="F189" s="41"/>
      <c r="G189" s="61"/>
      <c r="L189" s="2"/>
      <c r="AF189" s="62"/>
      <c r="AG189" s="9"/>
    </row>
    <row r="190" spans="1:33" x14ac:dyDescent="0.25">
      <c r="A190" s="13" t="s">
        <v>300</v>
      </c>
      <c r="B190" s="14" t="s">
        <v>301</v>
      </c>
      <c r="C190" s="14"/>
      <c r="D190" s="14"/>
      <c r="E190" s="25">
        <f>VLOOKUP(A190,'[1]BALANCE DE COMPROBACION'!$A$6:$G$206,7,FALSE)</f>
        <v>4.2632564145606011E-13</v>
      </c>
      <c r="F190" s="41"/>
      <c r="G190" s="61"/>
      <c r="I190" s="2">
        <v>0</v>
      </c>
      <c r="L190" s="2"/>
      <c r="AF190" s="62"/>
      <c r="AG190" s="9"/>
    </row>
    <row r="191" spans="1:33" x14ac:dyDescent="0.25">
      <c r="A191" s="13" t="s">
        <v>302</v>
      </c>
      <c r="B191" s="14" t="s">
        <v>303</v>
      </c>
      <c r="C191" s="14"/>
      <c r="D191" s="14"/>
      <c r="E191" s="25">
        <f>VLOOKUP(A191,'[1]BALANCE DE COMPROBACION'!$A$6:$G$206,7,FALSE)</f>
        <v>0</v>
      </c>
      <c r="F191" s="41"/>
      <c r="G191" s="61"/>
      <c r="I191" s="2">
        <v>0</v>
      </c>
      <c r="L191" s="2"/>
      <c r="AF191" s="62"/>
      <c r="AG191" s="9"/>
    </row>
    <row r="192" spans="1:33" x14ac:dyDescent="0.25">
      <c r="A192" s="13" t="s">
        <v>304</v>
      </c>
      <c r="B192" s="14" t="s">
        <v>305</v>
      </c>
      <c r="C192" s="14"/>
      <c r="D192" s="14"/>
      <c r="E192" s="25">
        <f>VLOOKUP(A192,'[1]BALANCE DE COMPROBACION'!$A$6:$G$206,7,FALSE)</f>
        <v>0</v>
      </c>
      <c r="F192" s="41"/>
      <c r="G192" s="61"/>
      <c r="I192" s="2">
        <v>0</v>
      </c>
      <c r="L192" s="2"/>
      <c r="AF192" s="62"/>
      <c r="AG192" s="9"/>
    </row>
    <row r="193" spans="1:33" x14ac:dyDescent="0.25">
      <c r="A193" s="13" t="s">
        <v>306</v>
      </c>
      <c r="B193" s="14" t="s">
        <v>307</v>
      </c>
      <c r="C193" s="14"/>
      <c r="D193" s="14"/>
      <c r="E193" s="25">
        <f>VLOOKUP(A193,'[1]BALANCE DE COMPROBACION'!$A$6:$G$206,7,FALSE)</f>
        <v>2.0816681711721685E-17</v>
      </c>
      <c r="F193" s="41"/>
      <c r="G193" s="61"/>
      <c r="I193" s="2">
        <v>0</v>
      </c>
      <c r="AF193" s="62"/>
      <c r="AG193" s="9"/>
    </row>
    <row r="194" spans="1:33" x14ac:dyDescent="0.25">
      <c r="A194" s="13" t="s">
        <v>308</v>
      </c>
      <c r="B194" s="24" t="s">
        <v>309</v>
      </c>
      <c r="C194" s="24"/>
      <c r="D194" s="24"/>
      <c r="E194" s="25">
        <f>VLOOKUP(A194,'[1]BALANCE DE COMPROBACION'!$A$6:$G$206,7,FALSE)</f>
        <v>0</v>
      </c>
      <c r="F194" s="41"/>
      <c r="G194" s="61"/>
      <c r="I194" s="2">
        <v>0</v>
      </c>
      <c r="AF194" s="62"/>
      <c r="AG194" s="9"/>
    </row>
    <row r="195" spans="1:33" x14ac:dyDescent="0.25">
      <c r="A195" s="13" t="s">
        <v>310</v>
      </c>
      <c r="B195" s="24" t="s">
        <v>311</v>
      </c>
      <c r="C195" s="24"/>
      <c r="D195" s="24"/>
      <c r="E195" s="25">
        <f>VLOOKUP(A195,'[1]BALANCE DE COMPROBACION'!$A$6:$G$206,7,FALSE)</f>
        <v>0</v>
      </c>
      <c r="F195" s="41"/>
      <c r="G195" s="61"/>
      <c r="I195" s="2">
        <v>0</v>
      </c>
      <c r="AF195" s="62"/>
      <c r="AG195" s="9"/>
    </row>
    <row r="196" spans="1:33" x14ac:dyDescent="0.25">
      <c r="A196" s="13" t="s">
        <v>312</v>
      </c>
      <c r="B196" s="24" t="s">
        <v>313</v>
      </c>
      <c r="C196" s="24"/>
      <c r="D196" s="24"/>
      <c r="E196" s="25">
        <f>VLOOKUP(A196,'[1]BALANCE DE COMPROBACION'!$A$6:$G$206,7,FALSE)</f>
        <v>0</v>
      </c>
      <c r="F196" s="48"/>
      <c r="G196" s="61"/>
      <c r="AF196" s="62"/>
      <c r="AG196" s="9"/>
    </row>
    <row r="197" spans="1:33" x14ac:dyDescent="0.25">
      <c r="A197" s="13" t="s">
        <v>314</v>
      </c>
      <c r="B197" s="18" t="s">
        <v>315</v>
      </c>
      <c r="C197" s="18"/>
      <c r="D197" s="18"/>
      <c r="E197" s="63">
        <f>VLOOKUP(A197,'[1]BALANCE DE COMPROBACION'!$A$6:$G$206,7,FALSE)</f>
        <v>-7781.0499999999993</v>
      </c>
      <c r="F197" s="48"/>
      <c r="G197" s="61"/>
      <c r="I197" s="2">
        <v>-4</v>
      </c>
      <c r="AF197" s="62"/>
      <c r="AG197" s="9"/>
    </row>
    <row r="198" spans="1:33" x14ac:dyDescent="0.25">
      <c r="A198" s="5" t="s">
        <v>316</v>
      </c>
      <c r="B198" s="10" t="s">
        <v>317</v>
      </c>
      <c r="C198" s="10"/>
      <c r="D198" s="10"/>
      <c r="E198" s="41">
        <f>SUM(E199:E201)</f>
        <v>-972851.96</v>
      </c>
      <c r="F198" s="48"/>
      <c r="G198" s="61"/>
      <c r="I198" s="2">
        <v>-4</v>
      </c>
      <c r="AF198" s="62"/>
      <c r="AG198" s="9"/>
    </row>
    <row r="199" spans="1:33" x14ac:dyDescent="0.25">
      <c r="A199" s="13" t="s">
        <v>318</v>
      </c>
      <c r="B199" s="14" t="s">
        <v>319</v>
      </c>
      <c r="C199" s="64"/>
      <c r="D199" s="65"/>
      <c r="E199" s="25">
        <f>VLOOKUP(A199,'[1]BALANCE DE COMPROBACION'!$A$6:$G$206,7,FALSE)</f>
        <v>-972851.96</v>
      </c>
      <c r="F199" s="48"/>
      <c r="G199" s="61"/>
      <c r="AF199" s="62"/>
      <c r="AG199" s="9"/>
    </row>
    <row r="200" spans="1:33" hidden="1" x14ac:dyDescent="0.25">
      <c r="A200" s="13" t="s">
        <v>320</v>
      </c>
      <c r="B200" s="14" t="s">
        <v>321</v>
      </c>
      <c r="C200" s="64"/>
      <c r="D200" s="65"/>
      <c r="E200" s="45"/>
      <c r="F200" s="48"/>
      <c r="G200" s="61"/>
    </row>
    <row r="201" spans="1:33" hidden="1" x14ac:dyDescent="0.25">
      <c r="A201" s="13" t="s">
        <v>322</v>
      </c>
      <c r="B201" s="14" t="s">
        <v>323</v>
      </c>
      <c r="C201" s="64"/>
      <c r="D201" s="65"/>
      <c r="E201" s="45">
        <v>0</v>
      </c>
      <c r="F201" s="48"/>
      <c r="G201" s="61"/>
      <c r="I201" s="2">
        <v>-20000</v>
      </c>
    </row>
    <row r="202" spans="1:33" x14ac:dyDescent="0.25">
      <c r="A202" s="13"/>
      <c r="B202" s="14"/>
      <c r="C202" s="64"/>
      <c r="D202" s="65"/>
      <c r="E202" s="66"/>
      <c r="F202" s="48"/>
      <c r="G202" s="61"/>
      <c r="I202" s="2">
        <v>-20000</v>
      </c>
    </row>
    <row r="203" spans="1:33" hidden="1" x14ac:dyDescent="0.25">
      <c r="A203" s="5" t="s">
        <v>324</v>
      </c>
      <c r="B203" s="10" t="s">
        <v>325</v>
      </c>
      <c r="C203" s="10"/>
      <c r="D203" s="10"/>
      <c r="E203" s="41">
        <f>+E204</f>
        <v>0</v>
      </c>
      <c r="F203" s="41"/>
      <c r="G203" s="61"/>
    </row>
    <row r="204" spans="1:33" s="55" customFormat="1" hidden="1" x14ac:dyDescent="0.25">
      <c r="A204" s="5" t="s">
        <v>326</v>
      </c>
      <c r="B204" s="26" t="s">
        <v>327</v>
      </c>
      <c r="C204" s="26"/>
      <c r="D204" s="26"/>
      <c r="E204" s="45">
        <f>SUM(E205:E208)</f>
        <v>0</v>
      </c>
      <c r="F204" s="48"/>
      <c r="G204" s="61"/>
      <c r="H204"/>
      <c r="I204" s="56">
        <v>-4130.6000000000004</v>
      </c>
    </row>
    <row r="205" spans="1:33" hidden="1" x14ac:dyDescent="0.25">
      <c r="A205" s="13" t="s">
        <v>328</v>
      </c>
      <c r="B205" s="18" t="s">
        <v>329</v>
      </c>
      <c r="C205" s="18"/>
      <c r="D205" s="18"/>
      <c r="E205" s="45">
        <f>+'[2]Estado resultado mes MARZO'!E145</f>
        <v>0</v>
      </c>
      <c r="F205" s="41"/>
      <c r="G205" s="61"/>
      <c r="I205" s="2">
        <v>-4130.6000000000004</v>
      </c>
    </row>
    <row r="206" spans="1:33" hidden="1" x14ac:dyDescent="0.25">
      <c r="A206" s="13" t="s">
        <v>330</v>
      </c>
      <c r="B206" s="18" t="s">
        <v>331</v>
      </c>
      <c r="C206" s="18"/>
      <c r="D206" s="18"/>
      <c r="E206" s="45">
        <f>+'[2]Estado resultado mes MARZO'!E146</f>
        <v>0</v>
      </c>
      <c r="F206" s="48"/>
      <c r="G206" s="61"/>
      <c r="I206" s="2">
        <v>-4130.6000000000004</v>
      </c>
    </row>
    <row r="207" spans="1:33" hidden="1" x14ac:dyDescent="0.25">
      <c r="A207" s="13" t="s">
        <v>332</v>
      </c>
      <c r="B207" s="14" t="s">
        <v>333</v>
      </c>
      <c r="C207" s="64"/>
      <c r="D207" s="65"/>
      <c r="E207" s="45">
        <f>+'[2]Estado resultado mes MARZO'!E147</f>
        <v>0</v>
      </c>
      <c r="F207" s="48"/>
      <c r="G207" s="61"/>
      <c r="H207" s="62"/>
    </row>
    <row r="208" spans="1:33" hidden="1" x14ac:dyDescent="0.25">
      <c r="A208" s="13" t="s">
        <v>334</v>
      </c>
      <c r="B208" s="67" t="s">
        <v>335</v>
      </c>
      <c r="C208" s="64"/>
      <c r="D208" s="65"/>
      <c r="E208" s="45">
        <f>+'[2]Estado resultado mes MARZO'!E148</f>
        <v>0</v>
      </c>
      <c r="F208" s="48"/>
      <c r="G208" s="61"/>
      <c r="H208" s="62"/>
    </row>
    <row r="209" spans="1:9" hidden="1" x14ac:dyDescent="0.25">
      <c r="A209" s="13"/>
      <c r="B209" s="67"/>
      <c r="C209" s="64"/>
      <c r="D209" s="65"/>
      <c r="E209" s="45"/>
      <c r="F209" s="48"/>
      <c r="G209" s="61"/>
      <c r="H209" s="62"/>
    </row>
    <row r="210" spans="1:9" x14ac:dyDescent="0.25">
      <c r="A210" s="5" t="s">
        <v>336</v>
      </c>
      <c r="B210" s="12" t="s">
        <v>337</v>
      </c>
      <c r="C210" s="64"/>
      <c r="D210" s="68"/>
      <c r="E210" s="41">
        <f>+E211</f>
        <v>0</v>
      </c>
      <c r="F210" s="48"/>
      <c r="G210" s="61"/>
    </row>
    <row r="211" spans="1:9" x14ac:dyDescent="0.25">
      <c r="A211" s="13" t="s">
        <v>338</v>
      </c>
      <c r="B211" s="14" t="s">
        <v>339</v>
      </c>
      <c r="C211" s="64"/>
      <c r="D211" s="65"/>
      <c r="E211" s="25">
        <f>VLOOKUP(A211,'[1]BALANCE DE COMPROBACION'!$A$6:$G$206,7,FALSE)</f>
        <v>0</v>
      </c>
      <c r="F211" s="48"/>
      <c r="G211" s="61"/>
    </row>
    <row r="212" spans="1:9" x14ac:dyDescent="0.25">
      <c r="A212" s="13"/>
      <c r="B212" s="14"/>
      <c r="C212" s="64"/>
      <c r="D212" s="65"/>
      <c r="E212" s="53"/>
      <c r="F212" s="48"/>
      <c r="G212" s="61"/>
    </row>
    <row r="213" spans="1:9" x14ac:dyDescent="0.25">
      <c r="A213" s="5">
        <v>5.2</v>
      </c>
      <c r="B213" s="10" t="s">
        <v>12</v>
      </c>
      <c r="C213" s="10"/>
      <c r="D213" s="10"/>
      <c r="E213" s="45"/>
      <c r="F213" s="48"/>
      <c r="G213" s="61"/>
    </row>
    <row r="214" spans="1:9" s="37" customFormat="1" x14ac:dyDescent="0.25">
      <c r="A214" s="5" t="s">
        <v>340</v>
      </c>
      <c r="B214" s="10" t="s">
        <v>14</v>
      </c>
      <c r="C214" s="10"/>
      <c r="D214" s="10"/>
      <c r="E214" s="41">
        <f>SUM(E215:E217)</f>
        <v>-95000</v>
      </c>
      <c r="F214" s="48"/>
      <c r="G214" s="69" t="s">
        <v>341</v>
      </c>
      <c r="I214" s="38"/>
    </row>
    <row r="215" spans="1:9" s="37" customFormat="1" x14ac:dyDescent="0.25">
      <c r="A215" s="29" t="s">
        <v>342</v>
      </c>
      <c r="B215" t="s">
        <v>343</v>
      </c>
      <c r="C215" s="12"/>
      <c r="D215" s="12"/>
      <c r="E215" s="21">
        <f>VLOOKUP(A215,'[1]BALANCE DE COMPROBACION'!$A$6:$G$206,7,FALSE)</f>
        <v>0</v>
      </c>
      <c r="F215" s="48"/>
      <c r="G215" s="69"/>
      <c r="I215" s="38"/>
    </row>
    <row r="216" spans="1:9" s="37" customFormat="1" x14ac:dyDescent="0.25">
      <c r="A216" s="13" t="s">
        <v>344</v>
      </c>
      <c r="B216" s="24" t="s">
        <v>345</v>
      </c>
      <c r="C216" s="24"/>
      <c r="D216" s="24"/>
      <c r="E216" s="25">
        <f>VLOOKUP(A216,'[1]BALANCE DE COMPROBACION'!$A$6:$G$206,7,FALSE)</f>
        <v>-95000</v>
      </c>
      <c r="F216" s="48"/>
      <c r="G216" s="69"/>
      <c r="I216" s="38"/>
    </row>
    <row r="217" spans="1:9" x14ac:dyDescent="0.25">
      <c r="A217" s="13" t="s">
        <v>346</v>
      </c>
      <c r="B217" s="24" t="s">
        <v>347</v>
      </c>
      <c r="C217" s="24"/>
      <c r="D217" s="24"/>
      <c r="E217" s="25">
        <f>VLOOKUP(A217,'[1]BALANCE DE COMPROBACION'!$A$6:$G$206,7,FALSE)</f>
        <v>0</v>
      </c>
      <c r="F217" s="48"/>
      <c r="G217" s="61"/>
    </row>
    <row r="218" spans="1:9" ht="16.5" x14ac:dyDescent="0.35">
      <c r="A218" s="13"/>
      <c r="B218" s="14" t="s">
        <v>348</v>
      </c>
      <c r="C218" s="64"/>
      <c r="D218" s="65"/>
      <c r="E218" s="45"/>
      <c r="F218" s="70"/>
    </row>
    <row r="219" spans="1:9" s="37" customFormat="1" ht="16.5" x14ac:dyDescent="0.35">
      <c r="A219" s="13">
        <v>5.4</v>
      </c>
      <c r="B219" s="6" t="s">
        <v>349</v>
      </c>
      <c r="C219" s="6"/>
      <c r="D219" s="71"/>
      <c r="E219" s="72">
        <f>E221+E220</f>
        <v>-60112.390000000007</v>
      </c>
      <c r="F219" s="70"/>
      <c r="G219" s="73"/>
      <c r="I219" s="38"/>
    </row>
    <row r="220" spans="1:9" s="37" customFormat="1" ht="16.5" x14ac:dyDescent="0.35">
      <c r="A220" s="13" t="s">
        <v>350</v>
      </c>
      <c r="B220" s="67" t="s">
        <v>351</v>
      </c>
      <c r="C220" s="74"/>
      <c r="D220" s="71"/>
      <c r="E220" s="25">
        <f>VLOOKUP(A220,'[1]BALANCE DE COMPROBACION'!$A$6:$G$206,7,FALSE)</f>
        <v>-2.17</v>
      </c>
      <c r="F220" s="70"/>
      <c r="G220" s="73"/>
      <c r="I220" s="38"/>
    </row>
    <row r="221" spans="1:9" ht="15.75" x14ac:dyDescent="0.25">
      <c r="A221" s="5" t="s">
        <v>352</v>
      </c>
      <c r="B221" s="75" t="s">
        <v>353</v>
      </c>
      <c r="C221" s="75"/>
      <c r="D221" s="75"/>
      <c r="E221" s="72">
        <f>E222</f>
        <v>-60110.220000000008</v>
      </c>
      <c r="G221" s="9"/>
      <c r="I221"/>
    </row>
    <row r="222" spans="1:9" ht="16.5" x14ac:dyDescent="0.35">
      <c r="A222" s="13" t="s">
        <v>354</v>
      </c>
      <c r="B222" s="59" t="s">
        <v>355</v>
      </c>
      <c r="C222" s="59"/>
      <c r="D222" s="59"/>
      <c r="E222" s="25">
        <f>VLOOKUP(A222,'[1]BALANCE DE COMPROBACION'!$A$6:$G$206,7,FALSE)</f>
        <v>-60110.220000000008</v>
      </c>
      <c r="F222" s="70"/>
      <c r="G222" s="9"/>
    </row>
    <row r="223" spans="1:9" ht="16.5" x14ac:dyDescent="0.35">
      <c r="A223" s="13"/>
      <c r="B223" s="60"/>
      <c r="C223" s="60"/>
      <c r="D223" s="60"/>
      <c r="E223" s="21"/>
      <c r="F223" s="70"/>
      <c r="G223" s="9"/>
    </row>
    <row r="224" spans="1:9" ht="16.5" x14ac:dyDescent="0.35">
      <c r="A224" s="5" t="s">
        <v>356</v>
      </c>
      <c r="B224" s="75" t="s">
        <v>357</v>
      </c>
      <c r="C224" s="75"/>
      <c r="D224" s="75"/>
      <c r="E224" s="28">
        <f>+E225</f>
        <v>-10000.01</v>
      </c>
      <c r="F224" s="70"/>
      <c r="G224" s="9"/>
    </row>
    <row r="225" spans="1:33" ht="16.5" x14ac:dyDescent="0.35">
      <c r="A225" s="13" t="s">
        <v>358</v>
      </c>
      <c r="B225" s="60" t="s">
        <v>359</v>
      </c>
      <c r="C225" s="60"/>
      <c r="D225" s="60"/>
      <c r="E225" s="25">
        <f>VLOOKUP(A225,'[1]BALANCE DE COMPROBACION'!$A$6:$G$207,7,FALSE)</f>
        <v>-10000.01</v>
      </c>
      <c r="F225" s="70"/>
      <c r="G225" s="9"/>
    </row>
    <row r="226" spans="1:33" ht="17.25" thickBot="1" x14ac:dyDescent="0.4">
      <c r="A226" s="13"/>
      <c r="B226" s="7" t="s">
        <v>360</v>
      </c>
      <c r="C226" s="76"/>
      <c r="D226" s="71"/>
      <c r="E226" s="77"/>
      <c r="F226" s="78">
        <f>+F17+F38</f>
        <v>14257421.002122998</v>
      </c>
      <c r="G226" s="9" t="s">
        <v>348</v>
      </c>
      <c r="H226" s="9"/>
    </row>
    <row r="227" spans="1:33" ht="17.25" thickTop="1" x14ac:dyDescent="0.35">
      <c r="A227" s="13"/>
      <c r="B227" s="7"/>
      <c r="C227" s="76"/>
      <c r="D227" s="71"/>
      <c r="E227" s="77"/>
      <c r="F227" s="70"/>
      <c r="G227" s="9"/>
      <c r="H227" s="9"/>
      <c r="J227" s="62"/>
    </row>
    <row r="228" spans="1:33" s="55" customFormat="1" ht="16.5" x14ac:dyDescent="0.35">
      <c r="A228" s="22"/>
      <c r="B228" s="7"/>
      <c r="E228" s="77"/>
      <c r="F228" s="70">
        <f>SUM(F226:F227)</f>
        <v>14257421.002122998</v>
      </c>
      <c r="G228" s="9">
        <f>+F228-'[1]Balance General '!D178</f>
        <v>2.4214386940002441E-8</v>
      </c>
      <c r="H228" s="62"/>
      <c r="I228" s="56"/>
      <c r="J228" s="56"/>
    </row>
    <row r="229" spans="1:33" x14ac:dyDescent="0.25">
      <c r="A229" s="22"/>
      <c r="B229" s="7"/>
      <c r="E229" s="77"/>
      <c r="H229" s="9"/>
    </row>
    <row r="230" spans="1:33" x14ac:dyDescent="0.25">
      <c r="F230" s="9"/>
      <c r="G230" s="9"/>
      <c r="H230" s="62"/>
      <c r="AG230" s="62"/>
    </row>
    <row r="231" spans="1:33" ht="18.75" x14ac:dyDescent="0.5">
      <c r="A231" s="79" t="s">
        <v>361</v>
      </c>
      <c r="B231" s="80"/>
      <c r="C231" s="81"/>
      <c r="D231" s="82" t="s">
        <v>362</v>
      </c>
      <c r="E231" s="82"/>
      <c r="F231" s="83"/>
      <c r="G231" s="83"/>
      <c r="H231" s="83"/>
      <c r="I231" s="80"/>
      <c r="L231" s="2"/>
    </row>
    <row r="232" spans="1:33" x14ac:dyDescent="0.25">
      <c r="A232" s="84" t="s">
        <v>363</v>
      </c>
      <c r="B232" s="80"/>
      <c r="C232" s="85"/>
      <c r="D232" s="86" t="s">
        <v>364</v>
      </c>
      <c r="E232" s="86"/>
      <c r="F232" s="85"/>
      <c r="G232" s="85"/>
      <c r="H232" s="85"/>
      <c r="I232" s="80"/>
      <c r="L232" s="2"/>
    </row>
  </sheetData>
  <autoFilter ref="A14:H232" xr:uid="{00000000-0009-0000-0000-000009000000}"/>
  <mergeCells count="4243">
    <mergeCell ref="D232:E232"/>
    <mergeCell ref="B217:D217"/>
    <mergeCell ref="B219:C219"/>
    <mergeCell ref="B221:D221"/>
    <mergeCell ref="B222:D222"/>
    <mergeCell ref="B224:D224"/>
    <mergeCell ref="D231:E231"/>
    <mergeCell ref="B204:D204"/>
    <mergeCell ref="B205:D205"/>
    <mergeCell ref="B206:D206"/>
    <mergeCell ref="B213:D213"/>
    <mergeCell ref="B214:D214"/>
    <mergeCell ref="B216:D216"/>
    <mergeCell ref="B194:D194"/>
    <mergeCell ref="B195:D195"/>
    <mergeCell ref="B196:D196"/>
    <mergeCell ref="B197:D197"/>
    <mergeCell ref="B198:D198"/>
    <mergeCell ref="B203:D203"/>
    <mergeCell ref="B183:D183"/>
    <mergeCell ref="F183:H183"/>
    <mergeCell ref="B184:D184"/>
    <mergeCell ref="B185:D185"/>
    <mergeCell ref="B186:D186"/>
    <mergeCell ref="B189:D189"/>
    <mergeCell ref="B169:D169"/>
    <mergeCell ref="B171:D171"/>
    <mergeCell ref="B179:D179"/>
    <mergeCell ref="B180:D180"/>
    <mergeCell ref="B181:D181"/>
    <mergeCell ref="B182:D182"/>
    <mergeCell ref="B162:D162"/>
    <mergeCell ref="B163:D163"/>
    <mergeCell ref="B165:D165"/>
    <mergeCell ref="B166:D166"/>
    <mergeCell ref="B167:D167"/>
    <mergeCell ref="B168:D168"/>
    <mergeCell ref="XEH161:XEJ161"/>
    <mergeCell ref="XEL161:XEN161"/>
    <mergeCell ref="XEP161:XER161"/>
    <mergeCell ref="XET161:XEV161"/>
    <mergeCell ref="XEX161:XEZ161"/>
    <mergeCell ref="XFB161:XFD161"/>
    <mergeCell ref="XDJ161:XDL161"/>
    <mergeCell ref="XDN161:XDP161"/>
    <mergeCell ref="XDR161:XDT161"/>
    <mergeCell ref="XDV161:XDX161"/>
    <mergeCell ref="XDZ161:XEB161"/>
    <mergeCell ref="XED161:XEF161"/>
    <mergeCell ref="XCL161:XCN161"/>
    <mergeCell ref="XCP161:XCR161"/>
    <mergeCell ref="XCT161:XCV161"/>
    <mergeCell ref="XCX161:XCZ161"/>
    <mergeCell ref="XDB161:XDD161"/>
    <mergeCell ref="XDF161:XDH161"/>
    <mergeCell ref="XBN161:XBP161"/>
    <mergeCell ref="XBR161:XBT161"/>
    <mergeCell ref="XBV161:XBX161"/>
    <mergeCell ref="XBZ161:XCB161"/>
    <mergeCell ref="XCD161:XCF161"/>
    <mergeCell ref="XCH161:XCJ161"/>
    <mergeCell ref="XAP161:XAR161"/>
    <mergeCell ref="XAT161:XAV161"/>
    <mergeCell ref="XAX161:XAZ161"/>
    <mergeCell ref="XBB161:XBD161"/>
    <mergeCell ref="XBF161:XBH161"/>
    <mergeCell ref="XBJ161:XBL161"/>
    <mergeCell ref="WZR161:WZT161"/>
    <mergeCell ref="WZV161:WZX161"/>
    <mergeCell ref="WZZ161:XAB161"/>
    <mergeCell ref="XAD161:XAF161"/>
    <mergeCell ref="XAH161:XAJ161"/>
    <mergeCell ref="XAL161:XAN161"/>
    <mergeCell ref="WYT161:WYV161"/>
    <mergeCell ref="WYX161:WYZ161"/>
    <mergeCell ref="WZB161:WZD161"/>
    <mergeCell ref="WZF161:WZH161"/>
    <mergeCell ref="WZJ161:WZL161"/>
    <mergeCell ref="WZN161:WZP161"/>
    <mergeCell ref="WXV161:WXX161"/>
    <mergeCell ref="WXZ161:WYB161"/>
    <mergeCell ref="WYD161:WYF161"/>
    <mergeCell ref="WYH161:WYJ161"/>
    <mergeCell ref="WYL161:WYN161"/>
    <mergeCell ref="WYP161:WYR161"/>
    <mergeCell ref="WWX161:WWZ161"/>
    <mergeCell ref="WXB161:WXD161"/>
    <mergeCell ref="WXF161:WXH161"/>
    <mergeCell ref="WXJ161:WXL161"/>
    <mergeCell ref="WXN161:WXP161"/>
    <mergeCell ref="WXR161:WXT161"/>
    <mergeCell ref="WVZ161:WWB161"/>
    <mergeCell ref="WWD161:WWF161"/>
    <mergeCell ref="WWH161:WWJ161"/>
    <mergeCell ref="WWL161:WWN161"/>
    <mergeCell ref="WWP161:WWR161"/>
    <mergeCell ref="WWT161:WWV161"/>
    <mergeCell ref="WVB161:WVD161"/>
    <mergeCell ref="WVF161:WVH161"/>
    <mergeCell ref="WVJ161:WVL161"/>
    <mergeCell ref="WVN161:WVP161"/>
    <mergeCell ref="WVR161:WVT161"/>
    <mergeCell ref="WVV161:WVX161"/>
    <mergeCell ref="WUD161:WUF161"/>
    <mergeCell ref="WUH161:WUJ161"/>
    <mergeCell ref="WUL161:WUN161"/>
    <mergeCell ref="WUP161:WUR161"/>
    <mergeCell ref="WUT161:WUV161"/>
    <mergeCell ref="WUX161:WUZ161"/>
    <mergeCell ref="WTF161:WTH161"/>
    <mergeCell ref="WTJ161:WTL161"/>
    <mergeCell ref="WTN161:WTP161"/>
    <mergeCell ref="WTR161:WTT161"/>
    <mergeCell ref="WTV161:WTX161"/>
    <mergeCell ref="WTZ161:WUB161"/>
    <mergeCell ref="WSH161:WSJ161"/>
    <mergeCell ref="WSL161:WSN161"/>
    <mergeCell ref="WSP161:WSR161"/>
    <mergeCell ref="WST161:WSV161"/>
    <mergeCell ref="WSX161:WSZ161"/>
    <mergeCell ref="WTB161:WTD161"/>
    <mergeCell ref="WRJ161:WRL161"/>
    <mergeCell ref="WRN161:WRP161"/>
    <mergeCell ref="WRR161:WRT161"/>
    <mergeCell ref="WRV161:WRX161"/>
    <mergeCell ref="WRZ161:WSB161"/>
    <mergeCell ref="WSD161:WSF161"/>
    <mergeCell ref="WQL161:WQN161"/>
    <mergeCell ref="WQP161:WQR161"/>
    <mergeCell ref="WQT161:WQV161"/>
    <mergeCell ref="WQX161:WQZ161"/>
    <mergeCell ref="WRB161:WRD161"/>
    <mergeCell ref="WRF161:WRH161"/>
    <mergeCell ref="WPN161:WPP161"/>
    <mergeCell ref="WPR161:WPT161"/>
    <mergeCell ref="WPV161:WPX161"/>
    <mergeCell ref="WPZ161:WQB161"/>
    <mergeCell ref="WQD161:WQF161"/>
    <mergeCell ref="WQH161:WQJ161"/>
    <mergeCell ref="WOP161:WOR161"/>
    <mergeCell ref="WOT161:WOV161"/>
    <mergeCell ref="WOX161:WOZ161"/>
    <mergeCell ref="WPB161:WPD161"/>
    <mergeCell ref="WPF161:WPH161"/>
    <mergeCell ref="WPJ161:WPL161"/>
    <mergeCell ref="WNR161:WNT161"/>
    <mergeCell ref="WNV161:WNX161"/>
    <mergeCell ref="WNZ161:WOB161"/>
    <mergeCell ref="WOD161:WOF161"/>
    <mergeCell ref="WOH161:WOJ161"/>
    <mergeCell ref="WOL161:WON161"/>
    <mergeCell ref="WMT161:WMV161"/>
    <mergeCell ref="WMX161:WMZ161"/>
    <mergeCell ref="WNB161:WND161"/>
    <mergeCell ref="WNF161:WNH161"/>
    <mergeCell ref="WNJ161:WNL161"/>
    <mergeCell ref="WNN161:WNP161"/>
    <mergeCell ref="WLV161:WLX161"/>
    <mergeCell ref="WLZ161:WMB161"/>
    <mergeCell ref="WMD161:WMF161"/>
    <mergeCell ref="WMH161:WMJ161"/>
    <mergeCell ref="WML161:WMN161"/>
    <mergeCell ref="WMP161:WMR161"/>
    <mergeCell ref="WKX161:WKZ161"/>
    <mergeCell ref="WLB161:WLD161"/>
    <mergeCell ref="WLF161:WLH161"/>
    <mergeCell ref="WLJ161:WLL161"/>
    <mergeCell ref="WLN161:WLP161"/>
    <mergeCell ref="WLR161:WLT161"/>
    <mergeCell ref="WJZ161:WKB161"/>
    <mergeCell ref="WKD161:WKF161"/>
    <mergeCell ref="WKH161:WKJ161"/>
    <mergeCell ref="WKL161:WKN161"/>
    <mergeCell ref="WKP161:WKR161"/>
    <mergeCell ref="WKT161:WKV161"/>
    <mergeCell ref="WJB161:WJD161"/>
    <mergeCell ref="WJF161:WJH161"/>
    <mergeCell ref="WJJ161:WJL161"/>
    <mergeCell ref="WJN161:WJP161"/>
    <mergeCell ref="WJR161:WJT161"/>
    <mergeCell ref="WJV161:WJX161"/>
    <mergeCell ref="WID161:WIF161"/>
    <mergeCell ref="WIH161:WIJ161"/>
    <mergeCell ref="WIL161:WIN161"/>
    <mergeCell ref="WIP161:WIR161"/>
    <mergeCell ref="WIT161:WIV161"/>
    <mergeCell ref="WIX161:WIZ161"/>
    <mergeCell ref="WHF161:WHH161"/>
    <mergeCell ref="WHJ161:WHL161"/>
    <mergeCell ref="WHN161:WHP161"/>
    <mergeCell ref="WHR161:WHT161"/>
    <mergeCell ref="WHV161:WHX161"/>
    <mergeCell ref="WHZ161:WIB161"/>
    <mergeCell ref="WGH161:WGJ161"/>
    <mergeCell ref="WGL161:WGN161"/>
    <mergeCell ref="WGP161:WGR161"/>
    <mergeCell ref="WGT161:WGV161"/>
    <mergeCell ref="WGX161:WGZ161"/>
    <mergeCell ref="WHB161:WHD161"/>
    <mergeCell ref="WFJ161:WFL161"/>
    <mergeCell ref="WFN161:WFP161"/>
    <mergeCell ref="WFR161:WFT161"/>
    <mergeCell ref="WFV161:WFX161"/>
    <mergeCell ref="WFZ161:WGB161"/>
    <mergeCell ref="WGD161:WGF161"/>
    <mergeCell ref="WEL161:WEN161"/>
    <mergeCell ref="WEP161:WER161"/>
    <mergeCell ref="WET161:WEV161"/>
    <mergeCell ref="WEX161:WEZ161"/>
    <mergeCell ref="WFB161:WFD161"/>
    <mergeCell ref="WFF161:WFH161"/>
    <mergeCell ref="WDN161:WDP161"/>
    <mergeCell ref="WDR161:WDT161"/>
    <mergeCell ref="WDV161:WDX161"/>
    <mergeCell ref="WDZ161:WEB161"/>
    <mergeCell ref="WED161:WEF161"/>
    <mergeCell ref="WEH161:WEJ161"/>
    <mergeCell ref="WCP161:WCR161"/>
    <mergeCell ref="WCT161:WCV161"/>
    <mergeCell ref="WCX161:WCZ161"/>
    <mergeCell ref="WDB161:WDD161"/>
    <mergeCell ref="WDF161:WDH161"/>
    <mergeCell ref="WDJ161:WDL161"/>
    <mergeCell ref="WBR161:WBT161"/>
    <mergeCell ref="WBV161:WBX161"/>
    <mergeCell ref="WBZ161:WCB161"/>
    <mergeCell ref="WCD161:WCF161"/>
    <mergeCell ref="WCH161:WCJ161"/>
    <mergeCell ref="WCL161:WCN161"/>
    <mergeCell ref="WAT161:WAV161"/>
    <mergeCell ref="WAX161:WAZ161"/>
    <mergeCell ref="WBB161:WBD161"/>
    <mergeCell ref="WBF161:WBH161"/>
    <mergeCell ref="WBJ161:WBL161"/>
    <mergeCell ref="WBN161:WBP161"/>
    <mergeCell ref="VZV161:VZX161"/>
    <mergeCell ref="VZZ161:WAB161"/>
    <mergeCell ref="WAD161:WAF161"/>
    <mergeCell ref="WAH161:WAJ161"/>
    <mergeCell ref="WAL161:WAN161"/>
    <mergeCell ref="WAP161:WAR161"/>
    <mergeCell ref="VYX161:VYZ161"/>
    <mergeCell ref="VZB161:VZD161"/>
    <mergeCell ref="VZF161:VZH161"/>
    <mergeCell ref="VZJ161:VZL161"/>
    <mergeCell ref="VZN161:VZP161"/>
    <mergeCell ref="VZR161:VZT161"/>
    <mergeCell ref="VXZ161:VYB161"/>
    <mergeCell ref="VYD161:VYF161"/>
    <mergeCell ref="VYH161:VYJ161"/>
    <mergeCell ref="VYL161:VYN161"/>
    <mergeCell ref="VYP161:VYR161"/>
    <mergeCell ref="VYT161:VYV161"/>
    <mergeCell ref="VXB161:VXD161"/>
    <mergeCell ref="VXF161:VXH161"/>
    <mergeCell ref="VXJ161:VXL161"/>
    <mergeCell ref="VXN161:VXP161"/>
    <mergeCell ref="VXR161:VXT161"/>
    <mergeCell ref="VXV161:VXX161"/>
    <mergeCell ref="VWD161:VWF161"/>
    <mergeCell ref="VWH161:VWJ161"/>
    <mergeCell ref="VWL161:VWN161"/>
    <mergeCell ref="VWP161:VWR161"/>
    <mergeCell ref="VWT161:VWV161"/>
    <mergeCell ref="VWX161:VWZ161"/>
    <mergeCell ref="VVF161:VVH161"/>
    <mergeCell ref="VVJ161:VVL161"/>
    <mergeCell ref="VVN161:VVP161"/>
    <mergeCell ref="VVR161:VVT161"/>
    <mergeCell ref="VVV161:VVX161"/>
    <mergeCell ref="VVZ161:VWB161"/>
    <mergeCell ref="VUH161:VUJ161"/>
    <mergeCell ref="VUL161:VUN161"/>
    <mergeCell ref="VUP161:VUR161"/>
    <mergeCell ref="VUT161:VUV161"/>
    <mergeCell ref="VUX161:VUZ161"/>
    <mergeCell ref="VVB161:VVD161"/>
    <mergeCell ref="VTJ161:VTL161"/>
    <mergeCell ref="VTN161:VTP161"/>
    <mergeCell ref="VTR161:VTT161"/>
    <mergeCell ref="VTV161:VTX161"/>
    <mergeCell ref="VTZ161:VUB161"/>
    <mergeCell ref="VUD161:VUF161"/>
    <mergeCell ref="VSL161:VSN161"/>
    <mergeCell ref="VSP161:VSR161"/>
    <mergeCell ref="VST161:VSV161"/>
    <mergeCell ref="VSX161:VSZ161"/>
    <mergeCell ref="VTB161:VTD161"/>
    <mergeCell ref="VTF161:VTH161"/>
    <mergeCell ref="VRN161:VRP161"/>
    <mergeCell ref="VRR161:VRT161"/>
    <mergeCell ref="VRV161:VRX161"/>
    <mergeCell ref="VRZ161:VSB161"/>
    <mergeCell ref="VSD161:VSF161"/>
    <mergeCell ref="VSH161:VSJ161"/>
    <mergeCell ref="VQP161:VQR161"/>
    <mergeCell ref="VQT161:VQV161"/>
    <mergeCell ref="VQX161:VQZ161"/>
    <mergeCell ref="VRB161:VRD161"/>
    <mergeCell ref="VRF161:VRH161"/>
    <mergeCell ref="VRJ161:VRL161"/>
    <mergeCell ref="VPR161:VPT161"/>
    <mergeCell ref="VPV161:VPX161"/>
    <mergeCell ref="VPZ161:VQB161"/>
    <mergeCell ref="VQD161:VQF161"/>
    <mergeCell ref="VQH161:VQJ161"/>
    <mergeCell ref="VQL161:VQN161"/>
    <mergeCell ref="VOT161:VOV161"/>
    <mergeCell ref="VOX161:VOZ161"/>
    <mergeCell ref="VPB161:VPD161"/>
    <mergeCell ref="VPF161:VPH161"/>
    <mergeCell ref="VPJ161:VPL161"/>
    <mergeCell ref="VPN161:VPP161"/>
    <mergeCell ref="VNV161:VNX161"/>
    <mergeCell ref="VNZ161:VOB161"/>
    <mergeCell ref="VOD161:VOF161"/>
    <mergeCell ref="VOH161:VOJ161"/>
    <mergeCell ref="VOL161:VON161"/>
    <mergeCell ref="VOP161:VOR161"/>
    <mergeCell ref="VMX161:VMZ161"/>
    <mergeCell ref="VNB161:VND161"/>
    <mergeCell ref="VNF161:VNH161"/>
    <mergeCell ref="VNJ161:VNL161"/>
    <mergeCell ref="VNN161:VNP161"/>
    <mergeCell ref="VNR161:VNT161"/>
    <mergeCell ref="VLZ161:VMB161"/>
    <mergeCell ref="VMD161:VMF161"/>
    <mergeCell ref="VMH161:VMJ161"/>
    <mergeCell ref="VML161:VMN161"/>
    <mergeCell ref="VMP161:VMR161"/>
    <mergeCell ref="VMT161:VMV161"/>
    <mergeCell ref="VLB161:VLD161"/>
    <mergeCell ref="VLF161:VLH161"/>
    <mergeCell ref="VLJ161:VLL161"/>
    <mergeCell ref="VLN161:VLP161"/>
    <mergeCell ref="VLR161:VLT161"/>
    <mergeCell ref="VLV161:VLX161"/>
    <mergeCell ref="VKD161:VKF161"/>
    <mergeCell ref="VKH161:VKJ161"/>
    <mergeCell ref="VKL161:VKN161"/>
    <mergeCell ref="VKP161:VKR161"/>
    <mergeCell ref="VKT161:VKV161"/>
    <mergeCell ref="VKX161:VKZ161"/>
    <mergeCell ref="VJF161:VJH161"/>
    <mergeCell ref="VJJ161:VJL161"/>
    <mergeCell ref="VJN161:VJP161"/>
    <mergeCell ref="VJR161:VJT161"/>
    <mergeCell ref="VJV161:VJX161"/>
    <mergeCell ref="VJZ161:VKB161"/>
    <mergeCell ref="VIH161:VIJ161"/>
    <mergeCell ref="VIL161:VIN161"/>
    <mergeCell ref="VIP161:VIR161"/>
    <mergeCell ref="VIT161:VIV161"/>
    <mergeCell ref="VIX161:VIZ161"/>
    <mergeCell ref="VJB161:VJD161"/>
    <mergeCell ref="VHJ161:VHL161"/>
    <mergeCell ref="VHN161:VHP161"/>
    <mergeCell ref="VHR161:VHT161"/>
    <mergeCell ref="VHV161:VHX161"/>
    <mergeCell ref="VHZ161:VIB161"/>
    <mergeCell ref="VID161:VIF161"/>
    <mergeCell ref="VGL161:VGN161"/>
    <mergeCell ref="VGP161:VGR161"/>
    <mergeCell ref="VGT161:VGV161"/>
    <mergeCell ref="VGX161:VGZ161"/>
    <mergeCell ref="VHB161:VHD161"/>
    <mergeCell ref="VHF161:VHH161"/>
    <mergeCell ref="VFN161:VFP161"/>
    <mergeCell ref="VFR161:VFT161"/>
    <mergeCell ref="VFV161:VFX161"/>
    <mergeCell ref="VFZ161:VGB161"/>
    <mergeCell ref="VGD161:VGF161"/>
    <mergeCell ref="VGH161:VGJ161"/>
    <mergeCell ref="VEP161:VER161"/>
    <mergeCell ref="VET161:VEV161"/>
    <mergeCell ref="VEX161:VEZ161"/>
    <mergeCell ref="VFB161:VFD161"/>
    <mergeCell ref="VFF161:VFH161"/>
    <mergeCell ref="VFJ161:VFL161"/>
    <mergeCell ref="VDR161:VDT161"/>
    <mergeCell ref="VDV161:VDX161"/>
    <mergeCell ref="VDZ161:VEB161"/>
    <mergeCell ref="VED161:VEF161"/>
    <mergeCell ref="VEH161:VEJ161"/>
    <mergeCell ref="VEL161:VEN161"/>
    <mergeCell ref="VCT161:VCV161"/>
    <mergeCell ref="VCX161:VCZ161"/>
    <mergeCell ref="VDB161:VDD161"/>
    <mergeCell ref="VDF161:VDH161"/>
    <mergeCell ref="VDJ161:VDL161"/>
    <mergeCell ref="VDN161:VDP161"/>
    <mergeCell ref="VBV161:VBX161"/>
    <mergeCell ref="VBZ161:VCB161"/>
    <mergeCell ref="VCD161:VCF161"/>
    <mergeCell ref="VCH161:VCJ161"/>
    <mergeCell ref="VCL161:VCN161"/>
    <mergeCell ref="VCP161:VCR161"/>
    <mergeCell ref="VAX161:VAZ161"/>
    <mergeCell ref="VBB161:VBD161"/>
    <mergeCell ref="VBF161:VBH161"/>
    <mergeCell ref="VBJ161:VBL161"/>
    <mergeCell ref="VBN161:VBP161"/>
    <mergeCell ref="VBR161:VBT161"/>
    <mergeCell ref="UZZ161:VAB161"/>
    <mergeCell ref="VAD161:VAF161"/>
    <mergeCell ref="VAH161:VAJ161"/>
    <mergeCell ref="VAL161:VAN161"/>
    <mergeCell ref="VAP161:VAR161"/>
    <mergeCell ref="VAT161:VAV161"/>
    <mergeCell ref="UZB161:UZD161"/>
    <mergeCell ref="UZF161:UZH161"/>
    <mergeCell ref="UZJ161:UZL161"/>
    <mergeCell ref="UZN161:UZP161"/>
    <mergeCell ref="UZR161:UZT161"/>
    <mergeCell ref="UZV161:UZX161"/>
    <mergeCell ref="UYD161:UYF161"/>
    <mergeCell ref="UYH161:UYJ161"/>
    <mergeCell ref="UYL161:UYN161"/>
    <mergeCell ref="UYP161:UYR161"/>
    <mergeCell ref="UYT161:UYV161"/>
    <mergeCell ref="UYX161:UYZ161"/>
    <mergeCell ref="UXF161:UXH161"/>
    <mergeCell ref="UXJ161:UXL161"/>
    <mergeCell ref="UXN161:UXP161"/>
    <mergeCell ref="UXR161:UXT161"/>
    <mergeCell ref="UXV161:UXX161"/>
    <mergeCell ref="UXZ161:UYB161"/>
    <mergeCell ref="UWH161:UWJ161"/>
    <mergeCell ref="UWL161:UWN161"/>
    <mergeCell ref="UWP161:UWR161"/>
    <mergeCell ref="UWT161:UWV161"/>
    <mergeCell ref="UWX161:UWZ161"/>
    <mergeCell ref="UXB161:UXD161"/>
    <mergeCell ref="UVJ161:UVL161"/>
    <mergeCell ref="UVN161:UVP161"/>
    <mergeCell ref="UVR161:UVT161"/>
    <mergeCell ref="UVV161:UVX161"/>
    <mergeCell ref="UVZ161:UWB161"/>
    <mergeCell ref="UWD161:UWF161"/>
    <mergeCell ref="UUL161:UUN161"/>
    <mergeCell ref="UUP161:UUR161"/>
    <mergeCell ref="UUT161:UUV161"/>
    <mergeCell ref="UUX161:UUZ161"/>
    <mergeCell ref="UVB161:UVD161"/>
    <mergeCell ref="UVF161:UVH161"/>
    <mergeCell ref="UTN161:UTP161"/>
    <mergeCell ref="UTR161:UTT161"/>
    <mergeCell ref="UTV161:UTX161"/>
    <mergeCell ref="UTZ161:UUB161"/>
    <mergeCell ref="UUD161:UUF161"/>
    <mergeCell ref="UUH161:UUJ161"/>
    <mergeCell ref="USP161:USR161"/>
    <mergeCell ref="UST161:USV161"/>
    <mergeCell ref="USX161:USZ161"/>
    <mergeCell ref="UTB161:UTD161"/>
    <mergeCell ref="UTF161:UTH161"/>
    <mergeCell ref="UTJ161:UTL161"/>
    <mergeCell ref="URR161:URT161"/>
    <mergeCell ref="URV161:URX161"/>
    <mergeCell ref="URZ161:USB161"/>
    <mergeCell ref="USD161:USF161"/>
    <mergeCell ref="USH161:USJ161"/>
    <mergeCell ref="USL161:USN161"/>
    <mergeCell ref="UQT161:UQV161"/>
    <mergeCell ref="UQX161:UQZ161"/>
    <mergeCell ref="URB161:URD161"/>
    <mergeCell ref="URF161:URH161"/>
    <mergeCell ref="URJ161:URL161"/>
    <mergeCell ref="URN161:URP161"/>
    <mergeCell ref="UPV161:UPX161"/>
    <mergeCell ref="UPZ161:UQB161"/>
    <mergeCell ref="UQD161:UQF161"/>
    <mergeCell ref="UQH161:UQJ161"/>
    <mergeCell ref="UQL161:UQN161"/>
    <mergeCell ref="UQP161:UQR161"/>
    <mergeCell ref="UOX161:UOZ161"/>
    <mergeCell ref="UPB161:UPD161"/>
    <mergeCell ref="UPF161:UPH161"/>
    <mergeCell ref="UPJ161:UPL161"/>
    <mergeCell ref="UPN161:UPP161"/>
    <mergeCell ref="UPR161:UPT161"/>
    <mergeCell ref="UNZ161:UOB161"/>
    <mergeCell ref="UOD161:UOF161"/>
    <mergeCell ref="UOH161:UOJ161"/>
    <mergeCell ref="UOL161:UON161"/>
    <mergeCell ref="UOP161:UOR161"/>
    <mergeCell ref="UOT161:UOV161"/>
    <mergeCell ref="UNB161:UND161"/>
    <mergeCell ref="UNF161:UNH161"/>
    <mergeCell ref="UNJ161:UNL161"/>
    <mergeCell ref="UNN161:UNP161"/>
    <mergeCell ref="UNR161:UNT161"/>
    <mergeCell ref="UNV161:UNX161"/>
    <mergeCell ref="UMD161:UMF161"/>
    <mergeCell ref="UMH161:UMJ161"/>
    <mergeCell ref="UML161:UMN161"/>
    <mergeCell ref="UMP161:UMR161"/>
    <mergeCell ref="UMT161:UMV161"/>
    <mergeCell ref="UMX161:UMZ161"/>
    <mergeCell ref="ULF161:ULH161"/>
    <mergeCell ref="ULJ161:ULL161"/>
    <mergeCell ref="ULN161:ULP161"/>
    <mergeCell ref="ULR161:ULT161"/>
    <mergeCell ref="ULV161:ULX161"/>
    <mergeCell ref="ULZ161:UMB161"/>
    <mergeCell ref="UKH161:UKJ161"/>
    <mergeCell ref="UKL161:UKN161"/>
    <mergeCell ref="UKP161:UKR161"/>
    <mergeCell ref="UKT161:UKV161"/>
    <mergeCell ref="UKX161:UKZ161"/>
    <mergeCell ref="ULB161:ULD161"/>
    <mergeCell ref="UJJ161:UJL161"/>
    <mergeCell ref="UJN161:UJP161"/>
    <mergeCell ref="UJR161:UJT161"/>
    <mergeCell ref="UJV161:UJX161"/>
    <mergeCell ref="UJZ161:UKB161"/>
    <mergeCell ref="UKD161:UKF161"/>
    <mergeCell ref="UIL161:UIN161"/>
    <mergeCell ref="UIP161:UIR161"/>
    <mergeCell ref="UIT161:UIV161"/>
    <mergeCell ref="UIX161:UIZ161"/>
    <mergeCell ref="UJB161:UJD161"/>
    <mergeCell ref="UJF161:UJH161"/>
    <mergeCell ref="UHN161:UHP161"/>
    <mergeCell ref="UHR161:UHT161"/>
    <mergeCell ref="UHV161:UHX161"/>
    <mergeCell ref="UHZ161:UIB161"/>
    <mergeCell ref="UID161:UIF161"/>
    <mergeCell ref="UIH161:UIJ161"/>
    <mergeCell ref="UGP161:UGR161"/>
    <mergeCell ref="UGT161:UGV161"/>
    <mergeCell ref="UGX161:UGZ161"/>
    <mergeCell ref="UHB161:UHD161"/>
    <mergeCell ref="UHF161:UHH161"/>
    <mergeCell ref="UHJ161:UHL161"/>
    <mergeCell ref="UFR161:UFT161"/>
    <mergeCell ref="UFV161:UFX161"/>
    <mergeCell ref="UFZ161:UGB161"/>
    <mergeCell ref="UGD161:UGF161"/>
    <mergeCell ref="UGH161:UGJ161"/>
    <mergeCell ref="UGL161:UGN161"/>
    <mergeCell ref="UET161:UEV161"/>
    <mergeCell ref="UEX161:UEZ161"/>
    <mergeCell ref="UFB161:UFD161"/>
    <mergeCell ref="UFF161:UFH161"/>
    <mergeCell ref="UFJ161:UFL161"/>
    <mergeCell ref="UFN161:UFP161"/>
    <mergeCell ref="UDV161:UDX161"/>
    <mergeCell ref="UDZ161:UEB161"/>
    <mergeCell ref="UED161:UEF161"/>
    <mergeCell ref="UEH161:UEJ161"/>
    <mergeCell ref="UEL161:UEN161"/>
    <mergeCell ref="UEP161:UER161"/>
    <mergeCell ref="UCX161:UCZ161"/>
    <mergeCell ref="UDB161:UDD161"/>
    <mergeCell ref="UDF161:UDH161"/>
    <mergeCell ref="UDJ161:UDL161"/>
    <mergeCell ref="UDN161:UDP161"/>
    <mergeCell ref="UDR161:UDT161"/>
    <mergeCell ref="UBZ161:UCB161"/>
    <mergeCell ref="UCD161:UCF161"/>
    <mergeCell ref="UCH161:UCJ161"/>
    <mergeCell ref="UCL161:UCN161"/>
    <mergeCell ref="UCP161:UCR161"/>
    <mergeCell ref="UCT161:UCV161"/>
    <mergeCell ref="UBB161:UBD161"/>
    <mergeCell ref="UBF161:UBH161"/>
    <mergeCell ref="UBJ161:UBL161"/>
    <mergeCell ref="UBN161:UBP161"/>
    <mergeCell ref="UBR161:UBT161"/>
    <mergeCell ref="UBV161:UBX161"/>
    <mergeCell ref="UAD161:UAF161"/>
    <mergeCell ref="UAH161:UAJ161"/>
    <mergeCell ref="UAL161:UAN161"/>
    <mergeCell ref="UAP161:UAR161"/>
    <mergeCell ref="UAT161:UAV161"/>
    <mergeCell ref="UAX161:UAZ161"/>
    <mergeCell ref="TZF161:TZH161"/>
    <mergeCell ref="TZJ161:TZL161"/>
    <mergeCell ref="TZN161:TZP161"/>
    <mergeCell ref="TZR161:TZT161"/>
    <mergeCell ref="TZV161:TZX161"/>
    <mergeCell ref="TZZ161:UAB161"/>
    <mergeCell ref="TYH161:TYJ161"/>
    <mergeCell ref="TYL161:TYN161"/>
    <mergeCell ref="TYP161:TYR161"/>
    <mergeCell ref="TYT161:TYV161"/>
    <mergeCell ref="TYX161:TYZ161"/>
    <mergeCell ref="TZB161:TZD161"/>
    <mergeCell ref="TXJ161:TXL161"/>
    <mergeCell ref="TXN161:TXP161"/>
    <mergeCell ref="TXR161:TXT161"/>
    <mergeCell ref="TXV161:TXX161"/>
    <mergeCell ref="TXZ161:TYB161"/>
    <mergeCell ref="TYD161:TYF161"/>
    <mergeCell ref="TWL161:TWN161"/>
    <mergeCell ref="TWP161:TWR161"/>
    <mergeCell ref="TWT161:TWV161"/>
    <mergeCell ref="TWX161:TWZ161"/>
    <mergeCell ref="TXB161:TXD161"/>
    <mergeCell ref="TXF161:TXH161"/>
    <mergeCell ref="TVN161:TVP161"/>
    <mergeCell ref="TVR161:TVT161"/>
    <mergeCell ref="TVV161:TVX161"/>
    <mergeCell ref="TVZ161:TWB161"/>
    <mergeCell ref="TWD161:TWF161"/>
    <mergeCell ref="TWH161:TWJ161"/>
    <mergeCell ref="TUP161:TUR161"/>
    <mergeCell ref="TUT161:TUV161"/>
    <mergeCell ref="TUX161:TUZ161"/>
    <mergeCell ref="TVB161:TVD161"/>
    <mergeCell ref="TVF161:TVH161"/>
    <mergeCell ref="TVJ161:TVL161"/>
    <mergeCell ref="TTR161:TTT161"/>
    <mergeCell ref="TTV161:TTX161"/>
    <mergeCell ref="TTZ161:TUB161"/>
    <mergeCell ref="TUD161:TUF161"/>
    <mergeCell ref="TUH161:TUJ161"/>
    <mergeCell ref="TUL161:TUN161"/>
    <mergeCell ref="TST161:TSV161"/>
    <mergeCell ref="TSX161:TSZ161"/>
    <mergeCell ref="TTB161:TTD161"/>
    <mergeCell ref="TTF161:TTH161"/>
    <mergeCell ref="TTJ161:TTL161"/>
    <mergeCell ref="TTN161:TTP161"/>
    <mergeCell ref="TRV161:TRX161"/>
    <mergeCell ref="TRZ161:TSB161"/>
    <mergeCell ref="TSD161:TSF161"/>
    <mergeCell ref="TSH161:TSJ161"/>
    <mergeCell ref="TSL161:TSN161"/>
    <mergeCell ref="TSP161:TSR161"/>
    <mergeCell ref="TQX161:TQZ161"/>
    <mergeCell ref="TRB161:TRD161"/>
    <mergeCell ref="TRF161:TRH161"/>
    <mergeCell ref="TRJ161:TRL161"/>
    <mergeCell ref="TRN161:TRP161"/>
    <mergeCell ref="TRR161:TRT161"/>
    <mergeCell ref="TPZ161:TQB161"/>
    <mergeCell ref="TQD161:TQF161"/>
    <mergeCell ref="TQH161:TQJ161"/>
    <mergeCell ref="TQL161:TQN161"/>
    <mergeCell ref="TQP161:TQR161"/>
    <mergeCell ref="TQT161:TQV161"/>
    <mergeCell ref="TPB161:TPD161"/>
    <mergeCell ref="TPF161:TPH161"/>
    <mergeCell ref="TPJ161:TPL161"/>
    <mergeCell ref="TPN161:TPP161"/>
    <mergeCell ref="TPR161:TPT161"/>
    <mergeCell ref="TPV161:TPX161"/>
    <mergeCell ref="TOD161:TOF161"/>
    <mergeCell ref="TOH161:TOJ161"/>
    <mergeCell ref="TOL161:TON161"/>
    <mergeCell ref="TOP161:TOR161"/>
    <mergeCell ref="TOT161:TOV161"/>
    <mergeCell ref="TOX161:TOZ161"/>
    <mergeCell ref="TNF161:TNH161"/>
    <mergeCell ref="TNJ161:TNL161"/>
    <mergeCell ref="TNN161:TNP161"/>
    <mergeCell ref="TNR161:TNT161"/>
    <mergeCell ref="TNV161:TNX161"/>
    <mergeCell ref="TNZ161:TOB161"/>
    <mergeCell ref="TMH161:TMJ161"/>
    <mergeCell ref="TML161:TMN161"/>
    <mergeCell ref="TMP161:TMR161"/>
    <mergeCell ref="TMT161:TMV161"/>
    <mergeCell ref="TMX161:TMZ161"/>
    <mergeCell ref="TNB161:TND161"/>
    <mergeCell ref="TLJ161:TLL161"/>
    <mergeCell ref="TLN161:TLP161"/>
    <mergeCell ref="TLR161:TLT161"/>
    <mergeCell ref="TLV161:TLX161"/>
    <mergeCell ref="TLZ161:TMB161"/>
    <mergeCell ref="TMD161:TMF161"/>
    <mergeCell ref="TKL161:TKN161"/>
    <mergeCell ref="TKP161:TKR161"/>
    <mergeCell ref="TKT161:TKV161"/>
    <mergeCell ref="TKX161:TKZ161"/>
    <mergeCell ref="TLB161:TLD161"/>
    <mergeCell ref="TLF161:TLH161"/>
    <mergeCell ref="TJN161:TJP161"/>
    <mergeCell ref="TJR161:TJT161"/>
    <mergeCell ref="TJV161:TJX161"/>
    <mergeCell ref="TJZ161:TKB161"/>
    <mergeCell ref="TKD161:TKF161"/>
    <mergeCell ref="TKH161:TKJ161"/>
    <mergeCell ref="TIP161:TIR161"/>
    <mergeCell ref="TIT161:TIV161"/>
    <mergeCell ref="TIX161:TIZ161"/>
    <mergeCell ref="TJB161:TJD161"/>
    <mergeCell ref="TJF161:TJH161"/>
    <mergeCell ref="TJJ161:TJL161"/>
    <mergeCell ref="THR161:THT161"/>
    <mergeCell ref="THV161:THX161"/>
    <mergeCell ref="THZ161:TIB161"/>
    <mergeCell ref="TID161:TIF161"/>
    <mergeCell ref="TIH161:TIJ161"/>
    <mergeCell ref="TIL161:TIN161"/>
    <mergeCell ref="TGT161:TGV161"/>
    <mergeCell ref="TGX161:TGZ161"/>
    <mergeCell ref="THB161:THD161"/>
    <mergeCell ref="THF161:THH161"/>
    <mergeCell ref="THJ161:THL161"/>
    <mergeCell ref="THN161:THP161"/>
    <mergeCell ref="TFV161:TFX161"/>
    <mergeCell ref="TFZ161:TGB161"/>
    <mergeCell ref="TGD161:TGF161"/>
    <mergeCell ref="TGH161:TGJ161"/>
    <mergeCell ref="TGL161:TGN161"/>
    <mergeCell ref="TGP161:TGR161"/>
    <mergeCell ref="TEX161:TEZ161"/>
    <mergeCell ref="TFB161:TFD161"/>
    <mergeCell ref="TFF161:TFH161"/>
    <mergeCell ref="TFJ161:TFL161"/>
    <mergeCell ref="TFN161:TFP161"/>
    <mergeCell ref="TFR161:TFT161"/>
    <mergeCell ref="TDZ161:TEB161"/>
    <mergeCell ref="TED161:TEF161"/>
    <mergeCell ref="TEH161:TEJ161"/>
    <mergeCell ref="TEL161:TEN161"/>
    <mergeCell ref="TEP161:TER161"/>
    <mergeCell ref="TET161:TEV161"/>
    <mergeCell ref="TDB161:TDD161"/>
    <mergeCell ref="TDF161:TDH161"/>
    <mergeCell ref="TDJ161:TDL161"/>
    <mergeCell ref="TDN161:TDP161"/>
    <mergeCell ref="TDR161:TDT161"/>
    <mergeCell ref="TDV161:TDX161"/>
    <mergeCell ref="TCD161:TCF161"/>
    <mergeCell ref="TCH161:TCJ161"/>
    <mergeCell ref="TCL161:TCN161"/>
    <mergeCell ref="TCP161:TCR161"/>
    <mergeCell ref="TCT161:TCV161"/>
    <mergeCell ref="TCX161:TCZ161"/>
    <mergeCell ref="TBF161:TBH161"/>
    <mergeCell ref="TBJ161:TBL161"/>
    <mergeCell ref="TBN161:TBP161"/>
    <mergeCell ref="TBR161:TBT161"/>
    <mergeCell ref="TBV161:TBX161"/>
    <mergeCell ref="TBZ161:TCB161"/>
    <mergeCell ref="TAH161:TAJ161"/>
    <mergeCell ref="TAL161:TAN161"/>
    <mergeCell ref="TAP161:TAR161"/>
    <mergeCell ref="TAT161:TAV161"/>
    <mergeCell ref="TAX161:TAZ161"/>
    <mergeCell ref="TBB161:TBD161"/>
    <mergeCell ref="SZJ161:SZL161"/>
    <mergeCell ref="SZN161:SZP161"/>
    <mergeCell ref="SZR161:SZT161"/>
    <mergeCell ref="SZV161:SZX161"/>
    <mergeCell ref="SZZ161:TAB161"/>
    <mergeCell ref="TAD161:TAF161"/>
    <mergeCell ref="SYL161:SYN161"/>
    <mergeCell ref="SYP161:SYR161"/>
    <mergeCell ref="SYT161:SYV161"/>
    <mergeCell ref="SYX161:SYZ161"/>
    <mergeCell ref="SZB161:SZD161"/>
    <mergeCell ref="SZF161:SZH161"/>
    <mergeCell ref="SXN161:SXP161"/>
    <mergeCell ref="SXR161:SXT161"/>
    <mergeCell ref="SXV161:SXX161"/>
    <mergeCell ref="SXZ161:SYB161"/>
    <mergeCell ref="SYD161:SYF161"/>
    <mergeCell ref="SYH161:SYJ161"/>
    <mergeCell ref="SWP161:SWR161"/>
    <mergeCell ref="SWT161:SWV161"/>
    <mergeCell ref="SWX161:SWZ161"/>
    <mergeCell ref="SXB161:SXD161"/>
    <mergeCell ref="SXF161:SXH161"/>
    <mergeCell ref="SXJ161:SXL161"/>
    <mergeCell ref="SVR161:SVT161"/>
    <mergeCell ref="SVV161:SVX161"/>
    <mergeCell ref="SVZ161:SWB161"/>
    <mergeCell ref="SWD161:SWF161"/>
    <mergeCell ref="SWH161:SWJ161"/>
    <mergeCell ref="SWL161:SWN161"/>
    <mergeCell ref="SUT161:SUV161"/>
    <mergeCell ref="SUX161:SUZ161"/>
    <mergeCell ref="SVB161:SVD161"/>
    <mergeCell ref="SVF161:SVH161"/>
    <mergeCell ref="SVJ161:SVL161"/>
    <mergeCell ref="SVN161:SVP161"/>
    <mergeCell ref="STV161:STX161"/>
    <mergeCell ref="STZ161:SUB161"/>
    <mergeCell ref="SUD161:SUF161"/>
    <mergeCell ref="SUH161:SUJ161"/>
    <mergeCell ref="SUL161:SUN161"/>
    <mergeCell ref="SUP161:SUR161"/>
    <mergeCell ref="SSX161:SSZ161"/>
    <mergeCell ref="STB161:STD161"/>
    <mergeCell ref="STF161:STH161"/>
    <mergeCell ref="STJ161:STL161"/>
    <mergeCell ref="STN161:STP161"/>
    <mergeCell ref="STR161:STT161"/>
    <mergeCell ref="SRZ161:SSB161"/>
    <mergeCell ref="SSD161:SSF161"/>
    <mergeCell ref="SSH161:SSJ161"/>
    <mergeCell ref="SSL161:SSN161"/>
    <mergeCell ref="SSP161:SSR161"/>
    <mergeCell ref="SST161:SSV161"/>
    <mergeCell ref="SRB161:SRD161"/>
    <mergeCell ref="SRF161:SRH161"/>
    <mergeCell ref="SRJ161:SRL161"/>
    <mergeCell ref="SRN161:SRP161"/>
    <mergeCell ref="SRR161:SRT161"/>
    <mergeCell ref="SRV161:SRX161"/>
    <mergeCell ref="SQD161:SQF161"/>
    <mergeCell ref="SQH161:SQJ161"/>
    <mergeCell ref="SQL161:SQN161"/>
    <mergeCell ref="SQP161:SQR161"/>
    <mergeCell ref="SQT161:SQV161"/>
    <mergeCell ref="SQX161:SQZ161"/>
    <mergeCell ref="SPF161:SPH161"/>
    <mergeCell ref="SPJ161:SPL161"/>
    <mergeCell ref="SPN161:SPP161"/>
    <mergeCell ref="SPR161:SPT161"/>
    <mergeCell ref="SPV161:SPX161"/>
    <mergeCell ref="SPZ161:SQB161"/>
    <mergeCell ref="SOH161:SOJ161"/>
    <mergeCell ref="SOL161:SON161"/>
    <mergeCell ref="SOP161:SOR161"/>
    <mergeCell ref="SOT161:SOV161"/>
    <mergeCell ref="SOX161:SOZ161"/>
    <mergeCell ref="SPB161:SPD161"/>
    <mergeCell ref="SNJ161:SNL161"/>
    <mergeCell ref="SNN161:SNP161"/>
    <mergeCell ref="SNR161:SNT161"/>
    <mergeCell ref="SNV161:SNX161"/>
    <mergeCell ref="SNZ161:SOB161"/>
    <mergeCell ref="SOD161:SOF161"/>
    <mergeCell ref="SML161:SMN161"/>
    <mergeCell ref="SMP161:SMR161"/>
    <mergeCell ref="SMT161:SMV161"/>
    <mergeCell ref="SMX161:SMZ161"/>
    <mergeCell ref="SNB161:SND161"/>
    <mergeCell ref="SNF161:SNH161"/>
    <mergeCell ref="SLN161:SLP161"/>
    <mergeCell ref="SLR161:SLT161"/>
    <mergeCell ref="SLV161:SLX161"/>
    <mergeCell ref="SLZ161:SMB161"/>
    <mergeCell ref="SMD161:SMF161"/>
    <mergeCell ref="SMH161:SMJ161"/>
    <mergeCell ref="SKP161:SKR161"/>
    <mergeCell ref="SKT161:SKV161"/>
    <mergeCell ref="SKX161:SKZ161"/>
    <mergeCell ref="SLB161:SLD161"/>
    <mergeCell ref="SLF161:SLH161"/>
    <mergeCell ref="SLJ161:SLL161"/>
    <mergeCell ref="SJR161:SJT161"/>
    <mergeCell ref="SJV161:SJX161"/>
    <mergeCell ref="SJZ161:SKB161"/>
    <mergeCell ref="SKD161:SKF161"/>
    <mergeCell ref="SKH161:SKJ161"/>
    <mergeCell ref="SKL161:SKN161"/>
    <mergeCell ref="SIT161:SIV161"/>
    <mergeCell ref="SIX161:SIZ161"/>
    <mergeCell ref="SJB161:SJD161"/>
    <mergeCell ref="SJF161:SJH161"/>
    <mergeCell ref="SJJ161:SJL161"/>
    <mergeCell ref="SJN161:SJP161"/>
    <mergeCell ref="SHV161:SHX161"/>
    <mergeCell ref="SHZ161:SIB161"/>
    <mergeCell ref="SID161:SIF161"/>
    <mergeCell ref="SIH161:SIJ161"/>
    <mergeCell ref="SIL161:SIN161"/>
    <mergeCell ref="SIP161:SIR161"/>
    <mergeCell ref="SGX161:SGZ161"/>
    <mergeCell ref="SHB161:SHD161"/>
    <mergeCell ref="SHF161:SHH161"/>
    <mergeCell ref="SHJ161:SHL161"/>
    <mergeCell ref="SHN161:SHP161"/>
    <mergeCell ref="SHR161:SHT161"/>
    <mergeCell ref="SFZ161:SGB161"/>
    <mergeCell ref="SGD161:SGF161"/>
    <mergeCell ref="SGH161:SGJ161"/>
    <mergeCell ref="SGL161:SGN161"/>
    <mergeCell ref="SGP161:SGR161"/>
    <mergeCell ref="SGT161:SGV161"/>
    <mergeCell ref="SFB161:SFD161"/>
    <mergeCell ref="SFF161:SFH161"/>
    <mergeCell ref="SFJ161:SFL161"/>
    <mergeCell ref="SFN161:SFP161"/>
    <mergeCell ref="SFR161:SFT161"/>
    <mergeCell ref="SFV161:SFX161"/>
    <mergeCell ref="SED161:SEF161"/>
    <mergeCell ref="SEH161:SEJ161"/>
    <mergeCell ref="SEL161:SEN161"/>
    <mergeCell ref="SEP161:SER161"/>
    <mergeCell ref="SET161:SEV161"/>
    <mergeCell ref="SEX161:SEZ161"/>
    <mergeCell ref="SDF161:SDH161"/>
    <mergeCell ref="SDJ161:SDL161"/>
    <mergeCell ref="SDN161:SDP161"/>
    <mergeCell ref="SDR161:SDT161"/>
    <mergeCell ref="SDV161:SDX161"/>
    <mergeCell ref="SDZ161:SEB161"/>
    <mergeCell ref="SCH161:SCJ161"/>
    <mergeCell ref="SCL161:SCN161"/>
    <mergeCell ref="SCP161:SCR161"/>
    <mergeCell ref="SCT161:SCV161"/>
    <mergeCell ref="SCX161:SCZ161"/>
    <mergeCell ref="SDB161:SDD161"/>
    <mergeCell ref="SBJ161:SBL161"/>
    <mergeCell ref="SBN161:SBP161"/>
    <mergeCell ref="SBR161:SBT161"/>
    <mergeCell ref="SBV161:SBX161"/>
    <mergeCell ref="SBZ161:SCB161"/>
    <mergeCell ref="SCD161:SCF161"/>
    <mergeCell ref="SAL161:SAN161"/>
    <mergeCell ref="SAP161:SAR161"/>
    <mergeCell ref="SAT161:SAV161"/>
    <mergeCell ref="SAX161:SAZ161"/>
    <mergeCell ref="SBB161:SBD161"/>
    <mergeCell ref="SBF161:SBH161"/>
    <mergeCell ref="RZN161:RZP161"/>
    <mergeCell ref="RZR161:RZT161"/>
    <mergeCell ref="RZV161:RZX161"/>
    <mergeCell ref="RZZ161:SAB161"/>
    <mergeCell ref="SAD161:SAF161"/>
    <mergeCell ref="SAH161:SAJ161"/>
    <mergeCell ref="RYP161:RYR161"/>
    <mergeCell ref="RYT161:RYV161"/>
    <mergeCell ref="RYX161:RYZ161"/>
    <mergeCell ref="RZB161:RZD161"/>
    <mergeCell ref="RZF161:RZH161"/>
    <mergeCell ref="RZJ161:RZL161"/>
    <mergeCell ref="RXR161:RXT161"/>
    <mergeCell ref="RXV161:RXX161"/>
    <mergeCell ref="RXZ161:RYB161"/>
    <mergeCell ref="RYD161:RYF161"/>
    <mergeCell ref="RYH161:RYJ161"/>
    <mergeCell ref="RYL161:RYN161"/>
    <mergeCell ref="RWT161:RWV161"/>
    <mergeCell ref="RWX161:RWZ161"/>
    <mergeCell ref="RXB161:RXD161"/>
    <mergeCell ref="RXF161:RXH161"/>
    <mergeCell ref="RXJ161:RXL161"/>
    <mergeCell ref="RXN161:RXP161"/>
    <mergeCell ref="RVV161:RVX161"/>
    <mergeCell ref="RVZ161:RWB161"/>
    <mergeCell ref="RWD161:RWF161"/>
    <mergeCell ref="RWH161:RWJ161"/>
    <mergeCell ref="RWL161:RWN161"/>
    <mergeCell ref="RWP161:RWR161"/>
    <mergeCell ref="RUX161:RUZ161"/>
    <mergeCell ref="RVB161:RVD161"/>
    <mergeCell ref="RVF161:RVH161"/>
    <mergeCell ref="RVJ161:RVL161"/>
    <mergeCell ref="RVN161:RVP161"/>
    <mergeCell ref="RVR161:RVT161"/>
    <mergeCell ref="RTZ161:RUB161"/>
    <mergeCell ref="RUD161:RUF161"/>
    <mergeCell ref="RUH161:RUJ161"/>
    <mergeCell ref="RUL161:RUN161"/>
    <mergeCell ref="RUP161:RUR161"/>
    <mergeCell ref="RUT161:RUV161"/>
    <mergeCell ref="RTB161:RTD161"/>
    <mergeCell ref="RTF161:RTH161"/>
    <mergeCell ref="RTJ161:RTL161"/>
    <mergeCell ref="RTN161:RTP161"/>
    <mergeCell ref="RTR161:RTT161"/>
    <mergeCell ref="RTV161:RTX161"/>
    <mergeCell ref="RSD161:RSF161"/>
    <mergeCell ref="RSH161:RSJ161"/>
    <mergeCell ref="RSL161:RSN161"/>
    <mergeCell ref="RSP161:RSR161"/>
    <mergeCell ref="RST161:RSV161"/>
    <mergeCell ref="RSX161:RSZ161"/>
    <mergeCell ref="RRF161:RRH161"/>
    <mergeCell ref="RRJ161:RRL161"/>
    <mergeCell ref="RRN161:RRP161"/>
    <mergeCell ref="RRR161:RRT161"/>
    <mergeCell ref="RRV161:RRX161"/>
    <mergeCell ref="RRZ161:RSB161"/>
    <mergeCell ref="RQH161:RQJ161"/>
    <mergeCell ref="RQL161:RQN161"/>
    <mergeCell ref="RQP161:RQR161"/>
    <mergeCell ref="RQT161:RQV161"/>
    <mergeCell ref="RQX161:RQZ161"/>
    <mergeCell ref="RRB161:RRD161"/>
    <mergeCell ref="RPJ161:RPL161"/>
    <mergeCell ref="RPN161:RPP161"/>
    <mergeCell ref="RPR161:RPT161"/>
    <mergeCell ref="RPV161:RPX161"/>
    <mergeCell ref="RPZ161:RQB161"/>
    <mergeCell ref="RQD161:RQF161"/>
    <mergeCell ref="ROL161:RON161"/>
    <mergeCell ref="ROP161:ROR161"/>
    <mergeCell ref="ROT161:ROV161"/>
    <mergeCell ref="ROX161:ROZ161"/>
    <mergeCell ref="RPB161:RPD161"/>
    <mergeCell ref="RPF161:RPH161"/>
    <mergeCell ref="RNN161:RNP161"/>
    <mergeCell ref="RNR161:RNT161"/>
    <mergeCell ref="RNV161:RNX161"/>
    <mergeCell ref="RNZ161:ROB161"/>
    <mergeCell ref="ROD161:ROF161"/>
    <mergeCell ref="ROH161:ROJ161"/>
    <mergeCell ref="RMP161:RMR161"/>
    <mergeCell ref="RMT161:RMV161"/>
    <mergeCell ref="RMX161:RMZ161"/>
    <mergeCell ref="RNB161:RND161"/>
    <mergeCell ref="RNF161:RNH161"/>
    <mergeCell ref="RNJ161:RNL161"/>
    <mergeCell ref="RLR161:RLT161"/>
    <mergeCell ref="RLV161:RLX161"/>
    <mergeCell ref="RLZ161:RMB161"/>
    <mergeCell ref="RMD161:RMF161"/>
    <mergeCell ref="RMH161:RMJ161"/>
    <mergeCell ref="RML161:RMN161"/>
    <mergeCell ref="RKT161:RKV161"/>
    <mergeCell ref="RKX161:RKZ161"/>
    <mergeCell ref="RLB161:RLD161"/>
    <mergeCell ref="RLF161:RLH161"/>
    <mergeCell ref="RLJ161:RLL161"/>
    <mergeCell ref="RLN161:RLP161"/>
    <mergeCell ref="RJV161:RJX161"/>
    <mergeCell ref="RJZ161:RKB161"/>
    <mergeCell ref="RKD161:RKF161"/>
    <mergeCell ref="RKH161:RKJ161"/>
    <mergeCell ref="RKL161:RKN161"/>
    <mergeCell ref="RKP161:RKR161"/>
    <mergeCell ref="RIX161:RIZ161"/>
    <mergeCell ref="RJB161:RJD161"/>
    <mergeCell ref="RJF161:RJH161"/>
    <mergeCell ref="RJJ161:RJL161"/>
    <mergeCell ref="RJN161:RJP161"/>
    <mergeCell ref="RJR161:RJT161"/>
    <mergeCell ref="RHZ161:RIB161"/>
    <mergeCell ref="RID161:RIF161"/>
    <mergeCell ref="RIH161:RIJ161"/>
    <mergeCell ref="RIL161:RIN161"/>
    <mergeCell ref="RIP161:RIR161"/>
    <mergeCell ref="RIT161:RIV161"/>
    <mergeCell ref="RHB161:RHD161"/>
    <mergeCell ref="RHF161:RHH161"/>
    <mergeCell ref="RHJ161:RHL161"/>
    <mergeCell ref="RHN161:RHP161"/>
    <mergeCell ref="RHR161:RHT161"/>
    <mergeCell ref="RHV161:RHX161"/>
    <mergeCell ref="RGD161:RGF161"/>
    <mergeCell ref="RGH161:RGJ161"/>
    <mergeCell ref="RGL161:RGN161"/>
    <mergeCell ref="RGP161:RGR161"/>
    <mergeCell ref="RGT161:RGV161"/>
    <mergeCell ref="RGX161:RGZ161"/>
    <mergeCell ref="RFF161:RFH161"/>
    <mergeCell ref="RFJ161:RFL161"/>
    <mergeCell ref="RFN161:RFP161"/>
    <mergeCell ref="RFR161:RFT161"/>
    <mergeCell ref="RFV161:RFX161"/>
    <mergeCell ref="RFZ161:RGB161"/>
    <mergeCell ref="REH161:REJ161"/>
    <mergeCell ref="REL161:REN161"/>
    <mergeCell ref="REP161:RER161"/>
    <mergeCell ref="RET161:REV161"/>
    <mergeCell ref="REX161:REZ161"/>
    <mergeCell ref="RFB161:RFD161"/>
    <mergeCell ref="RDJ161:RDL161"/>
    <mergeCell ref="RDN161:RDP161"/>
    <mergeCell ref="RDR161:RDT161"/>
    <mergeCell ref="RDV161:RDX161"/>
    <mergeCell ref="RDZ161:REB161"/>
    <mergeCell ref="RED161:REF161"/>
    <mergeCell ref="RCL161:RCN161"/>
    <mergeCell ref="RCP161:RCR161"/>
    <mergeCell ref="RCT161:RCV161"/>
    <mergeCell ref="RCX161:RCZ161"/>
    <mergeCell ref="RDB161:RDD161"/>
    <mergeCell ref="RDF161:RDH161"/>
    <mergeCell ref="RBN161:RBP161"/>
    <mergeCell ref="RBR161:RBT161"/>
    <mergeCell ref="RBV161:RBX161"/>
    <mergeCell ref="RBZ161:RCB161"/>
    <mergeCell ref="RCD161:RCF161"/>
    <mergeCell ref="RCH161:RCJ161"/>
    <mergeCell ref="RAP161:RAR161"/>
    <mergeCell ref="RAT161:RAV161"/>
    <mergeCell ref="RAX161:RAZ161"/>
    <mergeCell ref="RBB161:RBD161"/>
    <mergeCell ref="RBF161:RBH161"/>
    <mergeCell ref="RBJ161:RBL161"/>
    <mergeCell ref="QZR161:QZT161"/>
    <mergeCell ref="QZV161:QZX161"/>
    <mergeCell ref="QZZ161:RAB161"/>
    <mergeCell ref="RAD161:RAF161"/>
    <mergeCell ref="RAH161:RAJ161"/>
    <mergeCell ref="RAL161:RAN161"/>
    <mergeCell ref="QYT161:QYV161"/>
    <mergeCell ref="QYX161:QYZ161"/>
    <mergeCell ref="QZB161:QZD161"/>
    <mergeCell ref="QZF161:QZH161"/>
    <mergeCell ref="QZJ161:QZL161"/>
    <mergeCell ref="QZN161:QZP161"/>
    <mergeCell ref="QXV161:QXX161"/>
    <mergeCell ref="QXZ161:QYB161"/>
    <mergeCell ref="QYD161:QYF161"/>
    <mergeCell ref="QYH161:QYJ161"/>
    <mergeCell ref="QYL161:QYN161"/>
    <mergeCell ref="QYP161:QYR161"/>
    <mergeCell ref="QWX161:QWZ161"/>
    <mergeCell ref="QXB161:QXD161"/>
    <mergeCell ref="QXF161:QXH161"/>
    <mergeCell ref="QXJ161:QXL161"/>
    <mergeCell ref="QXN161:QXP161"/>
    <mergeCell ref="QXR161:QXT161"/>
    <mergeCell ref="QVZ161:QWB161"/>
    <mergeCell ref="QWD161:QWF161"/>
    <mergeCell ref="QWH161:QWJ161"/>
    <mergeCell ref="QWL161:QWN161"/>
    <mergeCell ref="QWP161:QWR161"/>
    <mergeCell ref="QWT161:QWV161"/>
    <mergeCell ref="QVB161:QVD161"/>
    <mergeCell ref="QVF161:QVH161"/>
    <mergeCell ref="QVJ161:QVL161"/>
    <mergeCell ref="QVN161:QVP161"/>
    <mergeCell ref="QVR161:QVT161"/>
    <mergeCell ref="QVV161:QVX161"/>
    <mergeCell ref="QUD161:QUF161"/>
    <mergeCell ref="QUH161:QUJ161"/>
    <mergeCell ref="QUL161:QUN161"/>
    <mergeCell ref="QUP161:QUR161"/>
    <mergeCell ref="QUT161:QUV161"/>
    <mergeCell ref="QUX161:QUZ161"/>
    <mergeCell ref="QTF161:QTH161"/>
    <mergeCell ref="QTJ161:QTL161"/>
    <mergeCell ref="QTN161:QTP161"/>
    <mergeCell ref="QTR161:QTT161"/>
    <mergeCell ref="QTV161:QTX161"/>
    <mergeCell ref="QTZ161:QUB161"/>
    <mergeCell ref="QSH161:QSJ161"/>
    <mergeCell ref="QSL161:QSN161"/>
    <mergeCell ref="QSP161:QSR161"/>
    <mergeCell ref="QST161:QSV161"/>
    <mergeCell ref="QSX161:QSZ161"/>
    <mergeCell ref="QTB161:QTD161"/>
    <mergeCell ref="QRJ161:QRL161"/>
    <mergeCell ref="QRN161:QRP161"/>
    <mergeCell ref="QRR161:QRT161"/>
    <mergeCell ref="QRV161:QRX161"/>
    <mergeCell ref="QRZ161:QSB161"/>
    <mergeCell ref="QSD161:QSF161"/>
    <mergeCell ref="QQL161:QQN161"/>
    <mergeCell ref="QQP161:QQR161"/>
    <mergeCell ref="QQT161:QQV161"/>
    <mergeCell ref="QQX161:QQZ161"/>
    <mergeCell ref="QRB161:QRD161"/>
    <mergeCell ref="QRF161:QRH161"/>
    <mergeCell ref="QPN161:QPP161"/>
    <mergeCell ref="QPR161:QPT161"/>
    <mergeCell ref="QPV161:QPX161"/>
    <mergeCell ref="QPZ161:QQB161"/>
    <mergeCell ref="QQD161:QQF161"/>
    <mergeCell ref="QQH161:QQJ161"/>
    <mergeCell ref="QOP161:QOR161"/>
    <mergeCell ref="QOT161:QOV161"/>
    <mergeCell ref="QOX161:QOZ161"/>
    <mergeCell ref="QPB161:QPD161"/>
    <mergeCell ref="QPF161:QPH161"/>
    <mergeCell ref="QPJ161:QPL161"/>
    <mergeCell ref="QNR161:QNT161"/>
    <mergeCell ref="QNV161:QNX161"/>
    <mergeCell ref="QNZ161:QOB161"/>
    <mergeCell ref="QOD161:QOF161"/>
    <mergeCell ref="QOH161:QOJ161"/>
    <mergeCell ref="QOL161:QON161"/>
    <mergeCell ref="QMT161:QMV161"/>
    <mergeCell ref="QMX161:QMZ161"/>
    <mergeCell ref="QNB161:QND161"/>
    <mergeCell ref="QNF161:QNH161"/>
    <mergeCell ref="QNJ161:QNL161"/>
    <mergeCell ref="QNN161:QNP161"/>
    <mergeCell ref="QLV161:QLX161"/>
    <mergeCell ref="QLZ161:QMB161"/>
    <mergeCell ref="QMD161:QMF161"/>
    <mergeCell ref="QMH161:QMJ161"/>
    <mergeCell ref="QML161:QMN161"/>
    <mergeCell ref="QMP161:QMR161"/>
    <mergeCell ref="QKX161:QKZ161"/>
    <mergeCell ref="QLB161:QLD161"/>
    <mergeCell ref="QLF161:QLH161"/>
    <mergeCell ref="QLJ161:QLL161"/>
    <mergeCell ref="QLN161:QLP161"/>
    <mergeCell ref="QLR161:QLT161"/>
    <mergeCell ref="QJZ161:QKB161"/>
    <mergeCell ref="QKD161:QKF161"/>
    <mergeCell ref="QKH161:QKJ161"/>
    <mergeCell ref="QKL161:QKN161"/>
    <mergeCell ref="QKP161:QKR161"/>
    <mergeCell ref="QKT161:QKV161"/>
    <mergeCell ref="QJB161:QJD161"/>
    <mergeCell ref="QJF161:QJH161"/>
    <mergeCell ref="QJJ161:QJL161"/>
    <mergeCell ref="QJN161:QJP161"/>
    <mergeCell ref="QJR161:QJT161"/>
    <mergeCell ref="QJV161:QJX161"/>
    <mergeCell ref="QID161:QIF161"/>
    <mergeCell ref="QIH161:QIJ161"/>
    <mergeCell ref="QIL161:QIN161"/>
    <mergeCell ref="QIP161:QIR161"/>
    <mergeCell ref="QIT161:QIV161"/>
    <mergeCell ref="QIX161:QIZ161"/>
    <mergeCell ref="QHF161:QHH161"/>
    <mergeCell ref="QHJ161:QHL161"/>
    <mergeCell ref="QHN161:QHP161"/>
    <mergeCell ref="QHR161:QHT161"/>
    <mergeCell ref="QHV161:QHX161"/>
    <mergeCell ref="QHZ161:QIB161"/>
    <mergeCell ref="QGH161:QGJ161"/>
    <mergeCell ref="QGL161:QGN161"/>
    <mergeCell ref="QGP161:QGR161"/>
    <mergeCell ref="QGT161:QGV161"/>
    <mergeCell ref="QGX161:QGZ161"/>
    <mergeCell ref="QHB161:QHD161"/>
    <mergeCell ref="QFJ161:QFL161"/>
    <mergeCell ref="QFN161:QFP161"/>
    <mergeCell ref="QFR161:QFT161"/>
    <mergeCell ref="QFV161:QFX161"/>
    <mergeCell ref="QFZ161:QGB161"/>
    <mergeCell ref="QGD161:QGF161"/>
    <mergeCell ref="QEL161:QEN161"/>
    <mergeCell ref="QEP161:QER161"/>
    <mergeCell ref="QET161:QEV161"/>
    <mergeCell ref="QEX161:QEZ161"/>
    <mergeCell ref="QFB161:QFD161"/>
    <mergeCell ref="QFF161:QFH161"/>
    <mergeCell ref="QDN161:QDP161"/>
    <mergeCell ref="QDR161:QDT161"/>
    <mergeCell ref="QDV161:QDX161"/>
    <mergeCell ref="QDZ161:QEB161"/>
    <mergeCell ref="QED161:QEF161"/>
    <mergeCell ref="QEH161:QEJ161"/>
    <mergeCell ref="QCP161:QCR161"/>
    <mergeCell ref="QCT161:QCV161"/>
    <mergeCell ref="QCX161:QCZ161"/>
    <mergeCell ref="QDB161:QDD161"/>
    <mergeCell ref="QDF161:QDH161"/>
    <mergeCell ref="QDJ161:QDL161"/>
    <mergeCell ref="QBR161:QBT161"/>
    <mergeCell ref="QBV161:QBX161"/>
    <mergeCell ref="QBZ161:QCB161"/>
    <mergeCell ref="QCD161:QCF161"/>
    <mergeCell ref="QCH161:QCJ161"/>
    <mergeCell ref="QCL161:QCN161"/>
    <mergeCell ref="QAT161:QAV161"/>
    <mergeCell ref="QAX161:QAZ161"/>
    <mergeCell ref="QBB161:QBD161"/>
    <mergeCell ref="QBF161:QBH161"/>
    <mergeCell ref="QBJ161:QBL161"/>
    <mergeCell ref="QBN161:QBP161"/>
    <mergeCell ref="PZV161:PZX161"/>
    <mergeCell ref="PZZ161:QAB161"/>
    <mergeCell ref="QAD161:QAF161"/>
    <mergeCell ref="QAH161:QAJ161"/>
    <mergeCell ref="QAL161:QAN161"/>
    <mergeCell ref="QAP161:QAR161"/>
    <mergeCell ref="PYX161:PYZ161"/>
    <mergeCell ref="PZB161:PZD161"/>
    <mergeCell ref="PZF161:PZH161"/>
    <mergeCell ref="PZJ161:PZL161"/>
    <mergeCell ref="PZN161:PZP161"/>
    <mergeCell ref="PZR161:PZT161"/>
    <mergeCell ref="PXZ161:PYB161"/>
    <mergeCell ref="PYD161:PYF161"/>
    <mergeCell ref="PYH161:PYJ161"/>
    <mergeCell ref="PYL161:PYN161"/>
    <mergeCell ref="PYP161:PYR161"/>
    <mergeCell ref="PYT161:PYV161"/>
    <mergeCell ref="PXB161:PXD161"/>
    <mergeCell ref="PXF161:PXH161"/>
    <mergeCell ref="PXJ161:PXL161"/>
    <mergeCell ref="PXN161:PXP161"/>
    <mergeCell ref="PXR161:PXT161"/>
    <mergeCell ref="PXV161:PXX161"/>
    <mergeCell ref="PWD161:PWF161"/>
    <mergeCell ref="PWH161:PWJ161"/>
    <mergeCell ref="PWL161:PWN161"/>
    <mergeCell ref="PWP161:PWR161"/>
    <mergeCell ref="PWT161:PWV161"/>
    <mergeCell ref="PWX161:PWZ161"/>
    <mergeCell ref="PVF161:PVH161"/>
    <mergeCell ref="PVJ161:PVL161"/>
    <mergeCell ref="PVN161:PVP161"/>
    <mergeCell ref="PVR161:PVT161"/>
    <mergeCell ref="PVV161:PVX161"/>
    <mergeCell ref="PVZ161:PWB161"/>
    <mergeCell ref="PUH161:PUJ161"/>
    <mergeCell ref="PUL161:PUN161"/>
    <mergeCell ref="PUP161:PUR161"/>
    <mergeCell ref="PUT161:PUV161"/>
    <mergeCell ref="PUX161:PUZ161"/>
    <mergeCell ref="PVB161:PVD161"/>
    <mergeCell ref="PTJ161:PTL161"/>
    <mergeCell ref="PTN161:PTP161"/>
    <mergeCell ref="PTR161:PTT161"/>
    <mergeCell ref="PTV161:PTX161"/>
    <mergeCell ref="PTZ161:PUB161"/>
    <mergeCell ref="PUD161:PUF161"/>
    <mergeCell ref="PSL161:PSN161"/>
    <mergeCell ref="PSP161:PSR161"/>
    <mergeCell ref="PST161:PSV161"/>
    <mergeCell ref="PSX161:PSZ161"/>
    <mergeCell ref="PTB161:PTD161"/>
    <mergeCell ref="PTF161:PTH161"/>
    <mergeCell ref="PRN161:PRP161"/>
    <mergeCell ref="PRR161:PRT161"/>
    <mergeCell ref="PRV161:PRX161"/>
    <mergeCell ref="PRZ161:PSB161"/>
    <mergeCell ref="PSD161:PSF161"/>
    <mergeCell ref="PSH161:PSJ161"/>
    <mergeCell ref="PQP161:PQR161"/>
    <mergeCell ref="PQT161:PQV161"/>
    <mergeCell ref="PQX161:PQZ161"/>
    <mergeCell ref="PRB161:PRD161"/>
    <mergeCell ref="PRF161:PRH161"/>
    <mergeCell ref="PRJ161:PRL161"/>
    <mergeCell ref="PPR161:PPT161"/>
    <mergeCell ref="PPV161:PPX161"/>
    <mergeCell ref="PPZ161:PQB161"/>
    <mergeCell ref="PQD161:PQF161"/>
    <mergeCell ref="PQH161:PQJ161"/>
    <mergeCell ref="PQL161:PQN161"/>
    <mergeCell ref="POT161:POV161"/>
    <mergeCell ref="POX161:POZ161"/>
    <mergeCell ref="PPB161:PPD161"/>
    <mergeCell ref="PPF161:PPH161"/>
    <mergeCell ref="PPJ161:PPL161"/>
    <mergeCell ref="PPN161:PPP161"/>
    <mergeCell ref="PNV161:PNX161"/>
    <mergeCell ref="PNZ161:POB161"/>
    <mergeCell ref="POD161:POF161"/>
    <mergeCell ref="POH161:POJ161"/>
    <mergeCell ref="POL161:PON161"/>
    <mergeCell ref="POP161:POR161"/>
    <mergeCell ref="PMX161:PMZ161"/>
    <mergeCell ref="PNB161:PND161"/>
    <mergeCell ref="PNF161:PNH161"/>
    <mergeCell ref="PNJ161:PNL161"/>
    <mergeCell ref="PNN161:PNP161"/>
    <mergeCell ref="PNR161:PNT161"/>
    <mergeCell ref="PLZ161:PMB161"/>
    <mergeCell ref="PMD161:PMF161"/>
    <mergeCell ref="PMH161:PMJ161"/>
    <mergeCell ref="PML161:PMN161"/>
    <mergeCell ref="PMP161:PMR161"/>
    <mergeCell ref="PMT161:PMV161"/>
    <mergeCell ref="PLB161:PLD161"/>
    <mergeCell ref="PLF161:PLH161"/>
    <mergeCell ref="PLJ161:PLL161"/>
    <mergeCell ref="PLN161:PLP161"/>
    <mergeCell ref="PLR161:PLT161"/>
    <mergeCell ref="PLV161:PLX161"/>
    <mergeCell ref="PKD161:PKF161"/>
    <mergeCell ref="PKH161:PKJ161"/>
    <mergeCell ref="PKL161:PKN161"/>
    <mergeCell ref="PKP161:PKR161"/>
    <mergeCell ref="PKT161:PKV161"/>
    <mergeCell ref="PKX161:PKZ161"/>
    <mergeCell ref="PJF161:PJH161"/>
    <mergeCell ref="PJJ161:PJL161"/>
    <mergeCell ref="PJN161:PJP161"/>
    <mergeCell ref="PJR161:PJT161"/>
    <mergeCell ref="PJV161:PJX161"/>
    <mergeCell ref="PJZ161:PKB161"/>
    <mergeCell ref="PIH161:PIJ161"/>
    <mergeCell ref="PIL161:PIN161"/>
    <mergeCell ref="PIP161:PIR161"/>
    <mergeCell ref="PIT161:PIV161"/>
    <mergeCell ref="PIX161:PIZ161"/>
    <mergeCell ref="PJB161:PJD161"/>
    <mergeCell ref="PHJ161:PHL161"/>
    <mergeCell ref="PHN161:PHP161"/>
    <mergeCell ref="PHR161:PHT161"/>
    <mergeCell ref="PHV161:PHX161"/>
    <mergeCell ref="PHZ161:PIB161"/>
    <mergeCell ref="PID161:PIF161"/>
    <mergeCell ref="PGL161:PGN161"/>
    <mergeCell ref="PGP161:PGR161"/>
    <mergeCell ref="PGT161:PGV161"/>
    <mergeCell ref="PGX161:PGZ161"/>
    <mergeCell ref="PHB161:PHD161"/>
    <mergeCell ref="PHF161:PHH161"/>
    <mergeCell ref="PFN161:PFP161"/>
    <mergeCell ref="PFR161:PFT161"/>
    <mergeCell ref="PFV161:PFX161"/>
    <mergeCell ref="PFZ161:PGB161"/>
    <mergeCell ref="PGD161:PGF161"/>
    <mergeCell ref="PGH161:PGJ161"/>
    <mergeCell ref="PEP161:PER161"/>
    <mergeCell ref="PET161:PEV161"/>
    <mergeCell ref="PEX161:PEZ161"/>
    <mergeCell ref="PFB161:PFD161"/>
    <mergeCell ref="PFF161:PFH161"/>
    <mergeCell ref="PFJ161:PFL161"/>
    <mergeCell ref="PDR161:PDT161"/>
    <mergeCell ref="PDV161:PDX161"/>
    <mergeCell ref="PDZ161:PEB161"/>
    <mergeCell ref="PED161:PEF161"/>
    <mergeCell ref="PEH161:PEJ161"/>
    <mergeCell ref="PEL161:PEN161"/>
    <mergeCell ref="PCT161:PCV161"/>
    <mergeCell ref="PCX161:PCZ161"/>
    <mergeCell ref="PDB161:PDD161"/>
    <mergeCell ref="PDF161:PDH161"/>
    <mergeCell ref="PDJ161:PDL161"/>
    <mergeCell ref="PDN161:PDP161"/>
    <mergeCell ref="PBV161:PBX161"/>
    <mergeCell ref="PBZ161:PCB161"/>
    <mergeCell ref="PCD161:PCF161"/>
    <mergeCell ref="PCH161:PCJ161"/>
    <mergeCell ref="PCL161:PCN161"/>
    <mergeCell ref="PCP161:PCR161"/>
    <mergeCell ref="PAX161:PAZ161"/>
    <mergeCell ref="PBB161:PBD161"/>
    <mergeCell ref="PBF161:PBH161"/>
    <mergeCell ref="PBJ161:PBL161"/>
    <mergeCell ref="PBN161:PBP161"/>
    <mergeCell ref="PBR161:PBT161"/>
    <mergeCell ref="OZZ161:PAB161"/>
    <mergeCell ref="PAD161:PAF161"/>
    <mergeCell ref="PAH161:PAJ161"/>
    <mergeCell ref="PAL161:PAN161"/>
    <mergeCell ref="PAP161:PAR161"/>
    <mergeCell ref="PAT161:PAV161"/>
    <mergeCell ref="OZB161:OZD161"/>
    <mergeCell ref="OZF161:OZH161"/>
    <mergeCell ref="OZJ161:OZL161"/>
    <mergeCell ref="OZN161:OZP161"/>
    <mergeCell ref="OZR161:OZT161"/>
    <mergeCell ref="OZV161:OZX161"/>
    <mergeCell ref="OYD161:OYF161"/>
    <mergeCell ref="OYH161:OYJ161"/>
    <mergeCell ref="OYL161:OYN161"/>
    <mergeCell ref="OYP161:OYR161"/>
    <mergeCell ref="OYT161:OYV161"/>
    <mergeCell ref="OYX161:OYZ161"/>
    <mergeCell ref="OXF161:OXH161"/>
    <mergeCell ref="OXJ161:OXL161"/>
    <mergeCell ref="OXN161:OXP161"/>
    <mergeCell ref="OXR161:OXT161"/>
    <mergeCell ref="OXV161:OXX161"/>
    <mergeCell ref="OXZ161:OYB161"/>
    <mergeCell ref="OWH161:OWJ161"/>
    <mergeCell ref="OWL161:OWN161"/>
    <mergeCell ref="OWP161:OWR161"/>
    <mergeCell ref="OWT161:OWV161"/>
    <mergeCell ref="OWX161:OWZ161"/>
    <mergeCell ref="OXB161:OXD161"/>
    <mergeCell ref="OVJ161:OVL161"/>
    <mergeCell ref="OVN161:OVP161"/>
    <mergeCell ref="OVR161:OVT161"/>
    <mergeCell ref="OVV161:OVX161"/>
    <mergeCell ref="OVZ161:OWB161"/>
    <mergeCell ref="OWD161:OWF161"/>
    <mergeCell ref="OUL161:OUN161"/>
    <mergeCell ref="OUP161:OUR161"/>
    <mergeCell ref="OUT161:OUV161"/>
    <mergeCell ref="OUX161:OUZ161"/>
    <mergeCell ref="OVB161:OVD161"/>
    <mergeCell ref="OVF161:OVH161"/>
    <mergeCell ref="OTN161:OTP161"/>
    <mergeCell ref="OTR161:OTT161"/>
    <mergeCell ref="OTV161:OTX161"/>
    <mergeCell ref="OTZ161:OUB161"/>
    <mergeCell ref="OUD161:OUF161"/>
    <mergeCell ref="OUH161:OUJ161"/>
    <mergeCell ref="OSP161:OSR161"/>
    <mergeCell ref="OST161:OSV161"/>
    <mergeCell ref="OSX161:OSZ161"/>
    <mergeCell ref="OTB161:OTD161"/>
    <mergeCell ref="OTF161:OTH161"/>
    <mergeCell ref="OTJ161:OTL161"/>
    <mergeCell ref="ORR161:ORT161"/>
    <mergeCell ref="ORV161:ORX161"/>
    <mergeCell ref="ORZ161:OSB161"/>
    <mergeCell ref="OSD161:OSF161"/>
    <mergeCell ref="OSH161:OSJ161"/>
    <mergeCell ref="OSL161:OSN161"/>
    <mergeCell ref="OQT161:OQV161"/>
    <mergeCell ref="OQX161:OQZ161"/>
    <mergeCell ref="ORB161:ORD161"/>
    <mergeCell ref="ORF161:ORH161"/>
    <mergeCell ref="ORJ161:ORL161"/>
    <mergeCell ref="ORN161:ORP161"/>
    <mergeCell ref="OPV161:OPX161"/>
    <mergeCell ref="OPZ161:OQB161"/>
    <mergeCell ref="OQD161:OQF161"/>
    <mergeCell ref="OQH161:OQJ161"/>
    <mergeCell ref="OQL161:OQN161"/>
    <mergeCell ref="OQP161:OQR161"/>
    <mergeCell ref="OOX161:OOZ161"/>
    <mergeCell ref="OPB161:OPD161"/>
    <mergeCell ref="OPF161:OPH161"/>
    <mergeCell ref="OPJ161:OPL161"/>
    <mergeCell ref="OPN161:OPP161"/>
    <mergeCell ref="OPR161:OPT161"/>
    <mergeCell ref="ONZ161:OOB161"/>
    <mergeCell ref="OOD161:OOF161"/>
    <mergeCell ref="OOH161:OOJ161"/>
    <mergeCell ref="OOL161:OON161"/>
    <mergeCell ref="OOP161:OOR161"/>
    <mergeCell ref="OOT161:OOV161"/>
    <mergeCell ref="ONB161:OND161"/>
    <mergeCell ref="ONF161:ONH161"/>
    <mergeCell ref="ONJ161:ONL161"/>
    <mergeCell ref="ONN161:ONP161"/>
    <mergeCell ref="ONR161:ONT161"/>
    <mergeCell ref="ONV161:ONX161"/>
    <mergeCell ref="OMD161:OMF161"/>
    <mergeCell ref="OMH161:OMJ161"/>
    <mergeCell ref="OML161:OMN161"/>
    <mergeCell ref="OMP161:OMR161"/>
    <mergeCell ref="OMT161:OMV161"/>
    <mergeCell ref="OMX161:OMZ161"/>
    <mergeCell ref="OLF161:OLH161"/>
    <mergeCell ref="OLJ161:OLL161"/>
    <mergeCell ref="OLN161:OLP161"/>
    <mergeCell ref="OLR161:OLT161"/>
    <mergeCell ref="OLV161:OLX161"/>
    <mergeCell ref="OLZ161:OMB161"/>
    <mergeCell ref="OKH161:OKJ161"/>
    <mergeCell ref="OKL161:OKN161"/>
    <mergeCell ref="OKP161:OKR161"/>
    <mergeCell ref="OKT161:OKV161"/>
    <mergeCell ref="OKX161:OKZ161"/>
    <mergeCell ref="OLB161:OLD161"/>
    <mergeCell ref="OJJ161:OJL161"/>
    <mergeCell ref="OJN161:OJP161"/>
    <mergeCell ref="OJR161:OJT161"/>
    <mergeCell ref="OJV161:OJX161"/>
    <mergeCell ref="OJZ161:OKB161"/>
    <mergeCell ref="OKD161:OKF161"/>
    <mergeCell ref="OIL161:OIN161"/>
    <mergeCell ref="OIP161:OIR161"/>
    <mergeCell ref="OIT161:OIV161"/>
    <mergeCell ref="OIX161:OIZ161"/>
    <mergeCell ref="OJB161:OJD161"/>
    <mergeCell ref="OJF161:OJH161"/>
    <mergeCell ref="OHN161:OHP161"/>
    <mergeCell ref="OHR161:OHT161"/>
    <mergeCell ref="OHV161:OHX161"/>
    <mergeCell ref="OHZ161:OIB161"/>
    <mergeCell ref="OID161:OIF161"/>
    <mergeCell ref="OIH161:OIJ161"/>
    <mergeCell ref="OGP161:OGR161"/>
    <mergeCell ref="OGT161:OGV161"/>
    <mergeCell ref="OGX161:OGZ161"/>
    <mergeCell ref="OHB161:OHD161"/>
    <mergeCell ref="OHF161:OHH161"/>
    <mergeCell ref="OHJ161:OHL161"/>
    <mergeCell ref="OFR161:OFT161"/>
    <mergeCell ref="OFV161:OFX161"/>
    <mergeCell ref="OFZ161:OGB161"/>
    <mergeCell ref="OGD161:OGF161"/>
    <mergeCell ref="OGH161:OGJ161"/>
    <mergeCell ref="OGL161:OGN161"/>
    <mergeCell ref="OET161:OEV161"/>
    <mergeCell ref="OEX161:OEZ161"/>
    <mergeCell ref="OFB161:OFD161"/>
    <mergeCell ref="OFF161:OFH161"/>
    <mergeCell ref="OFJ161:OFL161"/>
    <mergeCell ref="OFN161:OFP161"/>
    <mergeCell ref="ODV161:ODX161"/>
    <mergeCell ref="ODZ161:OEB161"/>
    <mergeCell ref="OED161:OEF161"/>
    <mergeCell ref="OEH161:OEJ161"/>
    <mergeCell ref="OEL161:OEN161"/>
    <mergeCell ref="OEP161:OER161"/>
    <mergeCell ref="OCX161:OCZ161"/>
    <mergeCell ref="ODB161:ODD161"/>
    <mergeCell ref="ODF161:ODH161"/>
    <mergeCell ref="ODJ161:ODL161"/>
    <mergeCell ref="ODN161:ODP161"/>
    <mergeCell ref="ODR161:ODT161"/>
    <mergeCell ref="OBZ161:OCB161"/>
    <mergeCell ref="OCD161:OCF161"/>
    <mergeCell ref="OCH161:OCJ161"/>
    <mergeCell ref="OCL161:OCN161"/>
    <mergeCell ref="OCP161:OCR161"/>
    <mergeCell ref="OCT161:OCV161"/>
    <mergeCell ref="OBB161:OBD161"/>
    <mergeCell ref="OBF161:OBH161"/>
    <mergeCell ref="OBJ161:OBL161"/>
    <mergeCell ref="OBN161:OBP161"/>
    <mergeCell ref="OBR161:OBT161"/>
    <mergeCell ref="OBV161:OBX161"/>
    <mergeCell ref="OAD161:OAF161"/>
    <mergeCell ref="OAH161:OAJ161"/>
    <mergeCell ref="OAL161:OAN161"/>
    <mergeCell ref="OAP161:OAR161"/>
    <mergeCell ref="OAT161:OAV161"/>
    <mergeCell ref="OAX161:OAZ161"/>
    <mergeCell ref="NZF161:NZH161"/>
    <mergeCell ref="NZJ161:NZL161"/>
    <mergeCell ref="NZN161:NZP161"/>
    <mergeCell ref="NZR161:NZT161"/>
    <mergeCell ref="NZV161:NZX161"/>
    <mergeCell ref="NZZ161:OAB161"/>
    <mergeCell ref="NYH161:NYJ161"/>
    <mergeCell ref="NYL161:NYN161"/>
    <mergeCell ref="NYP161:NYR161"/>
    <mergeCell ref="NYT161:NYV161"/>
    <mergeCell ref="NYX161:NYZ161"/>
    <mergeCell ref="NZB161:NZD161"/>
    <mergeCell ref="NXJ161:NXL161"/>
    <mergeCell ref="NXN161:NXP161"/>
    <mergeCell ref="NXR161:NXT161"/>
    <mergeCell ref="NXV161:NXX161"/>
    <mergeCell ref="NXZ161:NYB161"/>
    <mergeCell ref="NYD161:NYF161"/>
    <mergeCell ref="NWL161:NWN161"/>
    <mergeCell ref="NWP161:NWR161"/>
    <mergeCell ref="NWT161:NWV161"/>
    <mergeCell ref="NWX161:NWZ161"/>
    <mergeCell ref="NXB161:NXD161"/>
    <mergeCell ref="NXF161:NXH161"/>
    <mergeCell ref="NVN161:NVP161"/>
    <mergeCell ref="NVR161:NVT161"/>
    <mergeCell ref="NVV161:NVX161"/>
    <mergeCell ref="NVZ161:NWB161"/>
    <mergeCell ref="NWD161:NWF161"/>
    <mergeCell ref="NWH161:NWJ161"/>
    <mergeCell ref="NUP161:NUR161"/>
    <mergeCell ref="NUT161:NUV161"/>
    <mergeCell ref="NUX161:NUZ161"/>
    <mergeCell ref="NVB161:NVD161"/>
    <mergeCell ref="NVF161:NVH161"/>
    <mergeCell ref="NVJ161:NVL161"/>
    <mergeCell ref="NTR161:NTT161"/>
    <mergeCell ref="NTV161:NTX161"/>
    <mergeCell ref="NTZ161:NUB161"/>
    <mergeCell ref="NUD161:NUF161"/>
    <mergeCell ref="NUH161:NUJ161"/>
    <mergeCell ref="NUL161:NUN161"/>
    <mergeCell ref="NST161:NSV161"/>
    <mergeCell ref="NSX161:NSZ161"/>
    <mergeCell ref="NTB161:NTD161"/>
    <mergeCell ref="NTF161:NTH161"/>
    <mergeCell ref="NTJ161:NTL161"/>
    <mergeCell ref="NTN161:NTP161"/>
    <mergeCell ref="NRV161:NRX161"/>
    <mergeCell ref="NRZ161:NSB161"/>
    <mergeCell ref="NSD161:NSF161"/>
    <mergeCell ref="NSH161:NSJ161"/>
    <mergeCell ref="NSL161:NSN161"/>
    <mergeCell ref="NSP161:NSR161"/>
    <mergeCell ref="NQX161:NQZ161"/>
    <mergeCell ref="NRB161:NRD161"/>
    <mergeCell ref="NRF161:NRH161"/>
    <mergeCell ref="NRJ161:NRL161"/>
    <mergeCell ref="NRN161:NRP161"/>
    <mergeCell ref="NRR161:NRT161"/>
    <mergeCell ref="NPZ161:NQB161"/>
    <mergeCell ref="NQD161:NQF161"/>
    <mergeCell ref="NQH161:NQJ161"/>
    <mergeCell ref="NQL161:NQN161"/>
    <mergeCell ref="NQP161:NQR161"/>
    <mergeCell ref="NQT161:NQV161"/>
    <mergeCell ref="NPB161:NPD161"/>
    <mergeCell ref="NPF161:NPH161"/>
    <mergeCell ref="NPJ161:NPL161"/>
    <mergeCell ref="NPN161:NPP161"/>
    <mergeCell ref="NPR161:NPT161"/>
    <mergeCell ref="NPV161:NPX161"/>
    <mergeCell ref="NOD161:NOF161"/>
    <mergeCell ref="NOH161:NOJ161"/>
    <mergeCell ref="NOL161:NON161"/>
    <mergeCell ref="NOP161:NOR161"/>
    <mergeCell ref="NOT161:NOV161"/>
    <mergeCell ref="NOX161:NOZ161"/>
    <mergeCell ref="NNF161:NNH161"/>
    <mergeCell ref="NNJ161:NNL161"/>
    <mergeCell ref="NNN161:NNP161"/>
    <mergeCell ref="NNR161:NNT161"/>
    <mergeCell ref="NNV161:NNX161"/>
    <mergeCell ref="NNZ161:NOB161"/>
    <mergeCell ref="NMH161:NMJ161"/>
    <mergeCell ref="NML161:NMN161"/>
    <mergeCell ref="NMP161:NMR161"/>
    <mergeCell ref="NMT161:NMV161"/>
    <mergeCell ref="NMX161:NMZ161"/>
    <mergeCell ref="NNB161:NND161"/>
    <mergeCell ref="NLJ161:NLL161"/>
    <mergeCell ref="NLN161:NLP161"/>
    <mergeCell ref="NLR161:NLT161"/>
    <mergeCell ref="NLV161:NLX161"/>
    <mergeCell ref="NLZ161:NMB161"/>
    <mergeCell ref="NMD161:NMF161"/>
    <mergeCell ref="NKL161:NKN161"/>
    <mergeCell ref="NKP161:NKR161"/>
    <mergeCell ref="NKT161:NKV161"/>
    <mergeCell ref="NKX161:NKZ161"/>
    <mergeCell ref="NLB161:NLD161"/>
    <mergeCell ref="NLF161:NLH161"/>
    <mergeCell ref="NJN161:NJP161"/>
    <mergeCell ref="NJR161:NJT161"/>
    <mergeCell ref="NJV161:NJX161"/>
    <mergeCell ref="NJZ161:NKB161"/>
    <mergeCell ref="NKD161:NKF161"/>
    <mergeCell ref="NKH161:NKJ161"/>
    <mergeCell ref="NIP161:NIR161"/>
    <mergeCell ref="NIT161:NIV161"/>
    <mergeCell ref="NIX161:NIZ161"/>
    <mergeCell ref="NJB161:NJD161"/>
    <mergeCell ref="NJF161:NJH161"/>
    <mergeCell ref="NJJ161:NJL161"/>
    <mergeCell ref="NHR161:NHT161"/>
    <mergeCell ref="NHV161:NHX161"/>
    <mergeCell ref="NHZ161:NIB161"/>
    <mergeCell ref="NID161:NIF161"/>
    <mergeCell ref="NIH161:NIJ161"/>
    <mergeCell ref="NIL161:NIN161"/>
    <mergeCell ref="NGT161:NGV161"/>
    <mergeCell ref="NGX161:NGZ161"/>
    <mergeCell ref="NHB161:NHD161"/>
    <mergeCell ref="NHF161:NHH161"/>
    <mergeCell ref="NHJ161:NHL161"/>
    <mergeCell ref="NHN161:NHP161"/>
    <mergeCell ref="NFV161:NFX161"/>
    <mergeCell ref="NFZ161:NGB161"/>
    <mergeCell ref="NGD161:NGF161"/>
    <mergeCell ref="NGH161:NGJ161"/>
    <mergeCell ref="NGL161:NGN161"/>
    <mergeCell ref="NGP161:NGR161"/>
    <mergeCell ref="NEX161:NEZ161"/>
    <mergeCell ref="NFB161:NFD161"/>
    <mergeCell ref="NFF161:NFH161"/>
    <mergeCell ref="NFJ161:NFL161"/>
    <mergeCell ref="NFN161:NFP161"/>
    <mergeCell ref="NFR161:NFT161"/>
    <mergeCell ref="NDZ161:NEB161"/>
    <mergeCell ref="NED161:NEF161"/>
    <mergeCell ref="NEH161:NEJ161"/>
    <mergeCell ref="NEL161:NEN161"/>
    <mergeCell ref="NEP161:NER161"/>
    <mergeCell ref="NET161:NEV161"/>
    <mergeCell ref="NDB161:NDD161"/>
    <mergeCell ref="NDF161:NDH161"/>
    <mergeCell ref="NDJ161:NDL161"/>
    <mergeCell ref="NDN161:NDP161"/>
    <mergeCell ref="NDR161:NDT161"/>
    <mergeCell ref="NDV161:NDX161"/>
    <mergeCell ref="NCD161:NCF161"/>
    <mergeCell ref="NCH161:NCJ161"/>
    <mergeCell ref="NCL161:NCN161"/>
    <mergeCell ref="NCP161:NCR161"/>
    <mergeCell ref="NCT161:NCV161"/>
    <mergeCell ref="NCX161:NCZ161"/>
    <mergeCell ref="NBF161:NBH161"/>
    <mergeCell ref="NBJ161:NBL161"/>
    <mergeCell ref="NBN161:NBP161"/>
    <mergeCell ref="NBR161:NBT161"/>
    <mergeCell ref="NBV161:NBX161"/>
    <mergeCell ref="NBZ161:NCB161"/>
    <mergeCell ref="NAH161:NAJ161"/>
    <mergeCell ref="NAL161:NAN161"/>
    <mergeCell ref="NAP161:NAR161"/>
    <mergeCell ref="NAT161:NAV161"/>
    <mergeCell ref="NAX161:NAZ161"/>
    <mergeCell ref="NBB161:NBD161"/>
    <mergeCell ref="MZJ161:MZL161"/>
    <mergeCell ref="MZN161:MZP161"/>
    <mergeCell ref="MZR161:MZT161"/>
    <mergeCell ref="MZV161:MZX161"/>
    <mergeCell ref="MZZ161:NAB161"/>
    <mergeCell ref="NAD161:NAF161"/>
    <mergeCell ref="MYL161:MYN161"/>
    <mergeCell ref="MYP161:MYR161"/>
    <mergeCell ref="MYT161:MYV161"/>
    <mergeCell ref="MYX161:MYZ161"/>
    <mergeCell ref="MZB161:MZD161"/>
    <mergeCell ref="MZF161:MZH161"/>
    <mergeCell ref="MXN161:MXP161"/>
    <mergeCell ref="MXR161:MXT161"/>
    <mergeCell ref="MXV161:MXX161"/>
    <mergeCell ref="MXZ161:MYB161"/>
    <mergeCell ref="MYD161:MYF161"/>
    <mergeCell ref="MYH161:MYJ161"/>
    <mergeCell ref="MWP161:MWR161"/>
    <mergeCell ref="MWT161:MWV161"/>
    <mergeCell ref="MWX161:MWZ161"/>
    <mergeCell ref="MXB161:MXD161"/>
    <mergeCell ref="MXF161:MXH161"/>
    <mergeCell ref="MXJ161:MXL161"/>
    <mergeCell ref="MVR161:MVT161"/>
    <mergeCell ref="MVV161:MVX161"/>
    <mergeCell ref="MVZ161:MWB161"/>
    <mergeCell ref="MWD161:MWF161"/>
    <mergeCell ref="MWH161:MWJ161"/>
    <mergeCell ref="MWL161:MWN161"/>
    <mergeCell ref="MUT161:MUV161"/>
    <mergeCell ref="MUX161:MUZ161"/>
    <mergeCell ref="MVB161:MVD161"/>
    <mergeCell ref="MVF161:MVH161"/>
    <mergeCell ref="MVJ161:MVL161"/>
    <mergeCell ref="MVN161:MVP161"/>
    <mergeCell ref="MTV161:MTX161"/>
    <mergeCell ref="MTZ161:MUB161"/>
    <mergeCell ref="MUD161:MUF161"/>
    <mergeCell ref="MUH161:MUJ161"/>
    <mergeCell ref="MUL161:MUN161"/>
    <mergeCell ref="MUP161:MUR161"/>
    <mergeCell ref="MSX161:MSZ161"/>
    <mergeCell ref="MTB161:MTD161"/>
    <mergeCell ref="MTF161:MTH161"/>
    <mergeCell ref="MTJ161:MTL161"/>
    <mergeCell ref="MTN161:MTP161"/>
    <mergeCell ref="MTR161:MTT161"/>
    <mergeCell ref="MRZ161:MSB161"/>
    <mergeCell ref="MSD161:MSF161"/>
    <mergeCell ref="MSH161:MSJ161"/>
    <mergeCell ref="MSL161:MSN161"/>
    <mergeCell ref="MSP161:MSR161"/>
    <mergeCell ref="MST161:MSV161"/>
    <mergeCell ref="MRB161:MRD161"/>
    <mergeCell ref="MRF161:MRH161"/>
    <mergeCell ref="MRJ161:MRL161"/>
    <mergeCell ref="MRN161:MRP161"/>
    <mergeCell ref="MRR161:MRT161"/>
    <mergeCell ref="MRV161:MRX161"/>
    <mergeCell ref="MQD161:MQF161"/>
    <mergeCell ref="MQH161:MQJ161"/>
    <mergeCell ref="MQL161:MQN161"/>
    <mergeCell ref="MQP161:MQR161"/>
    <mergeCell ref="MQT161:MQV161"/>
    <mergeCell ref="MQX161:MQZ161"/>
    <mergeCell ref="MPF161:MPH161"/>
    <mergeCell ref="MPJ161:MPL161"/>
    <mergeCell ref="MPN161:MPP161"/>
    <mergeCell ref="MPR161:MPT161"/>
    <mergeCell ref="MPV161:MPX161"/>
    <mergeCell ref="MPZ161:MQB161"/>
    <mergeCell ref="MOH161:MOJ161"/>
    <mergeCell ref="MOL161:MON161"/>
    <mergeCell ref="MOP161:MOR161"/>
    <mergeCell ref="MOT161:MOV161"/>
    <mergeCell ref="MOX161:MOZ161"/>
    <mergeCell ref="MPB161:MPD161"/>
    <mergeCell ref="MNJ161:MNL161"/>
    <mergeCell ref="MNN161:MNP161"/>
    <mergeCell ref="MNR161:MNT161"/>
    <mergeCell ref="MNV161:MNX161"/>
    <mergeCell ref="MNZ161:MOB161"/>
    <mergeCell ref="MOD161:MOF161"/>
    <mergeCell ref="MML161:MMN161"/>
    <mergeCell ref="MMP161:MMR161"/>
    <mergeCell ref="MMT161:MMV161"/>
    <mergeCell ref="MMX161:MMZ161"/>
    <mergeCell ref="MNB161:MND161"/>
    <mergeCell ref="MNF161:MNH161"/>
    <mergeCell ref="MLN161:MLP161"/>
    <mergeCell ref="MLR161:MLT161"/>
    <mergeCell ref="MLV161:MLX161"/>
    <mergeCell ref="MLZ161:MMB161"/>
    <mergeCell ref="MMD161:MMF161"/>
    <mergeCell ref="MMH161:MMJ161"/>
    <mergeCell ref="MKP161:MKR161"/>
    <mergeCell ref="MKT161:MKV161"/>
    <mergeCell ref="MKX161:MKZ161"/>
    <mergeCell ref="MLB161:MLD161"/>
    <mergeCell ref="MLF161:MLH161"/>
    <mergeCell ref="MLJ161:MLL161"/>
    <mergeCell ref="MJR161:MJT161"/>
    <mergeCell ref="MJV161:MJX161"/>
    <mergeCell ref="MJZ161:MKB161"/>
    <mergeCell ref="MKD161:MKF161"/>
    <mergeCell ref="MKH161:MKJ161"/>
    <mergeCell ref="MKL161:MKN161"/>
    <mergeCell ref="MIT161:MIV161"/>
    <mergeCell ref="MIX161:MIZ161"/>
    <mergeCell ref="MJB161:MJD161"/>
    <mergeCell ref="MJF161:MJH161"/>
    <mergeCell ref="MJJ161:MJL161"/>
    <mergeCell ref="MJN161:MJP161"/>
    <mergeCell ref="MHV161:MHX161"/>
    <mergeCell ref="MHZ161:MIB161"/>
    <mergeCell ref="MID161:MIF161"/>
    <mergeCell ref="MIH161:MIJ161"/>
    <mergeCell ref="MIL161:MIN161"/>
    <mergeCell ref="MIP161:MIR161"/>
    <mergeCell ref="MGX161:MGZ161"/>
    <mergeCell ref="MHB161:MHD161"/>
    <mergeCell ref="MHF161:MHH161"/>
    <mergeCell ref="MHJ161:MHL161"/>
    <mergeCell ref="MHN161:MHP161"/>
    <mergeCell ref="MHR161:MHT161"/>
    <mergeCell ref="MFZ161:MGB161"/>
    <mergeCell ref="MGD161:MGF161"/>
    <mergeCell ref="MGH161:MGJ161"/>
    <mergeCell ref="MGL161:MGN161"/>
    <mergeCell ref="MGP161:MGR161"/>
    <mergeCell ref="MGT161:MGV161"/>
    <mergeCell ref="MFB161:MFD161"/>
    <mergeCell ref="MFF161:MFH161"/>
    <mergeCell ref="MFJ161:MFL161"/>
    <mergeCell ref="MFN161:MFP161"/>
    <mergeCell ref="MFR161:MFT161"/>
    <mergeCell ref="MFV161:MFX161"/>
    <mergeCell ref="MED161:MEF161"/>
    <mergeCell ref="MEH161:MEJ161"/>
    <mergeCell ref="MEL161:MEN161"/>
    <mergeCell ref="MEP161:MER161"/>
    <mergeCell ref="MET161:MEV161"/>
    <mergeCell ref="MEX161:MEZ161"/>
    <mergeCell ref="MDF161:MDH161"/>
    <mergeCell ref="MDJ161:MDL161"/>
    <mergeCell ref="MDN161:MDP161"/>
    <mergeCell ref="MDR161:MDT161"/>
    <mergeCell ref="MDV161:MDX161"/>
    <mergeCell ref="MDZ161:MEB161"/>
    <mergeCell ref="MCH161:MCJ161"/>
    <mergeCell ref="MCL161:MCN161"/>
    <mergeCell ref="MCP161:MCR161"/>
    <mergeCell ref="MCT161:MCV161"/>
    <mergeCell ref="MCX161:MCZ161"/>
    <mergeCell ref="MDB161:MDD161"/>
    <mergeCell ref="MBJ161:MBL161"/>
    <mergeCell ref="MBN161:MBP161"/>
    <mergeCell ref="MBR161:MBT161"/>
    <mergeCell ref="MBV161:MBX161"/>
    <mergeCell ref="MBZ161:MCB161"/>
    <mergeCell ref="MCD161:MCF161"/>
    <mergeCell ref="MAL161:MAN161"/>
    <mergeCell ref="MAP161:MAR161"/>
    <mergeCell ref="MAT161:MAV161"/>
    <mergeCell ref="MAX161:MAZ161"/>
    <mergeCell ref="MBB161:MBD161"/>
    <mergeCell ref="MBF161:MBH161"/>
    <mergeCell ref="LZN161:LZP161"/>
    <mergeCell ref="LZR161:LZT161"/>
    <mergeCell ref="LZV161:LZX161"/>
    <mergeCell ref="LZZ161:MAB161"/>
    <mergeCell ref="MAD161:MAF161"/>
    <mergeCell ref="MAH161:MAJ161"/>
    <mergeCell ref="LYP161:LYR161"/>
    <mergeCell ref="LYT161:LYV161"/>
    <mergeCell ref="LYX161:LYZ161"/>
    <mergeCell ref="LZB161:LZD161"/>
    <mergeCell ref="LZF161:LZH161"/>
    <mergeCell ref="LZJ161:LZL161"/>
    <mergeCell ref="LXR161:LXT161"/>
    <mergeCell ref="LXV161:LXX161"/>
    <mergeCell ref="LXZ161:LYB161"/>
    <mergeCell ref="LYD161:LYF161"/>
    <mergeCell ref="LYH161:LYJ161"/>
    <mergeCell ref="LYL161:LYN161"/>
    <mergeCell ref="LWT161:LWV161"/>
    <mergeCell ref="LWX161:LWZ161"/>
    <mergeCell ref="LXB161:LXD161"/>
    <mergeCell ref="LXF161:LXH161"/>
    <mergeCell ref="LXJ161:LXL161"/>
    <mergeCell ref="LXN161:LXP161"/>
    <mergeCell ref="LVV161:LVX161"/>
    <mergeCell ref="LVZ161:LWB161"/>
    <mergeCell ref="LWD161:LWF161"/>
    <mergeCell ref="LWH161:LWJ161"/>
    <mergeCell ref="LWL161:LWN161"/>
    <mergeCell ref="LWP161:LWR161"/>
    <mergeCell ref="LUX161:LUZ161"/>
    <mergeCell ref="LVB161:LVD161"/>
    <mergeCell ref="LVF161:LVH161"/>
    <mergeCell ref="LVJ161:LVL161"/>
    <mergeCell ref="LVN161:LVP161"/>
    <mergeCell ref="LVR161:LVT161"/>
    <mergeCell ref="LTZ161:LUB161"/>
    <mergeCell ref="LUD161:LUF161"/>
    <mergeCell ref="LUH161:LUJ161"/>
    <mergeCell ref="LUL161:LUN161"/>
    <mergeCell ref="LUP161:LUR161"/>
    <mergeCell ref="LUT161:LUV161"/>
    <mergeCell ref="LTB161:LTD161"/>
    <mergeCell ref="LTF161:LTH161"/>
    <mergeCell ref="LTJ161:LTL161"/>
    <mergeCell ref="LTN161:LTP161"/>
    <mergeCell ref="LTR161:LTT161"/>
    <mergeCell ref="LTV161:LTX161"/>
    <mergeCell ref="LSD161:LSF161"/>
    <mergeCell ref="LSH161:LSJ161"/>
    <mergeCell ref="LSL161:LSN161"/>
    <mergeCell ref="LSP161:LSR161"/>
    <mergeCell ref="LST161:LSV161"/>
    <mergeCell ref="LSX161:LSZ161"/>
    <mergeCell ref="LRF161:LRH161"/>
    <mergeCell ref="LRJ161:LRL161"/>
    <mergeCell ref="LRN161:LRP161"/>
    <mergeCell ref="LRR161:LRT161"/>
    <mergeCell ref="LRV161:LRX161"/>
    <mergeCell ref="LRZ161:LSB161"/>
    <mergeCell ref="LQH161:LQJ161"/>
    <mergeCell ref="LQL161:LQN161"/>
    <mergeCell ref="LQP161:LQR161"/>
    <mergeCell ref="LQT161:LQV161"/>
    <mergeCell ref="LQX161:LQZ161"/>
    <mergeCell ref="LRB161:LRD161"/>
    <mergeCell ref="LPJ161:LPL161"/>
    <mergeCell ref="LPN161:LPP161"/>
    <mergeCell ref="LPR161:LPT161"/>
    <mergeCell ref="LPV161:LPX161"/>
    <mergeCell ref="LPZ161:LQB161"/>
    <mergeCell ref="LQD161:LQF161"/>
    <mergeCell ref="LOL161:LON161"/>
    <mergeCell ref="LOP161:LOR161"/>
    <mergeCell ref="LOT161:LOV161"/>
    <mergeCell ref="LOX161:LOZ161"/>
    <mergeCell ref="LPB161:LPD161"/>
    <mergeCell ref="LPF161:LPH161"/>
    <mergeCell ref="LNN161:LNP161"/>
    <mergeCell ref="LNR161:LNT161"/>
    <mergeCell ref="LNV161:LNX161"/>
    <mergeCell ref="LNZ161:LOB161"/>
    <mergeCell ref="LOD161:LOF161"/>
    <mergeCell ref="LOH161:LOJ161"/>
    <mergeCell ref="LMP161:LMR161"/>
    <mergeCell ref="LMT161:LMV161"/>
    <mergeCell ref="LMX161:LMZ161"/>
    <mergeCell ref="LNB161:LND161"/>
    <mergeCell ref="LNF161:LNH161"/>
    <mergeCell ref="LNJ161:LNL161"/>
    <mergeCell ref="LLR161:LLT161"/>
    <mergeCell ref="LLV161:LLX161"/>
    <mergeCell ref="LLZ161:LMB161"/>
    <mergeCell ref="LMD161:LMF161"/>
    <mergeCell ref="LMH161:LMJ161"/>
    <mergeCell ref="LML161:LMN161"/>
    <mergeCell ref="LKT161:LKV161"/>
    <mergeCell ref="LKX161:LKZ161"/>
    <mergeCell ref="LLB161:LLD161"/>
    <mergeCell ref="LLF161:LLH161"/>
    <mergeCell ref="LLJ161:LLL161"/>
    <mergeCell ref="LLN161:LLP161"/>
    <mergeCell ref="LJV161:LJX161"/>
    <mergeCell ref="LJZ161:LKB161"/>
    <mergeCell ref="LKD161:LKF161"/>
    <mergeCell ref="LKH161:LKJ161"/>
    <mergeCell ref="LKL161:LKN161"/>
    <mergeCell ref="LKP161:LKR161"/>
    <mergeCell ref="LIX161:LIZ161"/>
    <mergeCell ref="LJB161:LJD161"/>
    <mergeCell ref="LJF161:LJH161"/>
    <mergeCell ref="LJJ161:LJL161"/>
    <mergeCell ref="LJN161:LJP161"/>
    <mergeCell ref="LJR161:LJT161"/>
    <mergeCell ref="LHZ161:LIB161"/>
    <mergeCell ref="LID161:LIF161"/>
    <mergeCell ref="LIH161:LIJ161"/>
    <mergeCell ref="LIL161:LIN161"/>
    <mergeCell ref="LIP161:LIR161"/>
    <mergeCell ref="LIT161:LIV161"/>
    <mergeCell ref="LHB161:LHD161"/>
    <mergeCell ref="LHF161:LHH161"/>
    <mergeCell ref="LHJ161:LHL161"/>
    <mergeCell ref="LHN161:LHP161"/>
    <mergeCell ref="LHR161:LHT161"/>
    <mergeCell ref="LHV161:LHX161"/>
    <mergeCell ref="LGD161:LGF161"/>
    <mergeCell ref="LGH161:LGJ161"/>
    <mergeCell ref="LGL161:LGN161"/>
    <mergeCell ref="LGP161:LGR161"/>
    <mergeCell ref="LGT161:LGV161"/>
    <mergeCell ref="LGX161:LGZ161"/>
    <mergeCell ref="LFF161:LFH161"/>
    <mergeCell ref="LFJ161:LFL161"/>
    <mergeCell ref="LFN161:LFP161"/>
    <mergeCell ref="LFR161:LFT161"/>
    <mergeCell ref="LFV161:LFX161"/>
    <mergeCell ref="LFZ161:LGB161"/>
    <mergeCell ref="LEH161:LEJ161"/>
    <mergeCell ref="LEL161:LEN161"/>
    <mergeCell ref="LEP161:LER161"/>
    <mergeCell ref="LET161:LEV161"/>
    <mergeCell ref="LEX161:LEZ161"/>
    <mergeCell ref="LFB161:LFD161"/>
    <mergeCell ref="LDJ161:LDL161"/>
    <mergeCell ref="LDN161:LDP161"/>
    <mergeCell ref="LDR161:LDT161"/>
    <mergeCell ref="LDV161:LDX161"/>
    <mergeCell ref="LDZ161:LEB161"/>
    <mergeCell ref="LED161:LEF161"/>
    <mergeCell ref="LCL161:LCN161"/>
    <mergeCell ref="LCP161:LCR161"/>
    <mergeCell ref="LCT161:LCV161"/>
    <mergeCell ref="LCX161:LCZ161"/>
    <mergeCell ref="LDB161:LDD161"/>
    <mergeCell ref="LDF161:LDH161"/>
    <mergeCell ref="LBN161:LBP161"/>
    <mergeCell ref="LBR161:LBT161"/>
    <mergeCell ref="LBV161:LBX161"/>
    <mergeCell ref="LBZ161:LCB161"/>
    <mergeCell ref="LCD161:LCF161"/>
    <mergeCell ref="LCH161:LCJ161"/>
    <mergeCell ref="LAP161:LAR161"/>
    <mergeCell ref="LAT161:LAV161"/>
    <mergeCell ref="LAX161:LAZ161"/>
    <mergeCell ref="LBB161:LBD161"/>
    <mergeCell ref="LBF161:LBH161"/>
    <mergeCell ref="LBJ161:LBL161"/>
    <mergeCell ref="KZR161:KZT161"/>
    <mergeCell ref="KZV161:KZX161"/>
    <mergeCell ref="KZZ161:LAB161"/>
    <mergeCell ref="LAD161:LAF161"/>
    <mergeCell ref="LAH161:LAJ161"/>
    <mergeCell ref="LAL161:LAN161"/>
    <mergeCell ref="KYT161:KYV161"/>
    <mergeCell ref="KYX161:KYZ161"/>
    <mergeCell ref="KZB161:KZD161"/>
    <mergeCell ref="KZF161:KZH161"/>
    <mergeCell ref="KZJ161:KZL161"/>
    <mergeCell ref="KZN161:KZP161"/>
    <mergeCell ref="KXV161:KXX161"/>
    <mergeCell ref="KXZ161:KYB161"/>
    <mergeCell ref="KYD161:KYF161"/>
    <mergeCell ref="KYH161:KYJ161"/>
    <mergeCell ref="KYL161:KYN161"/>
    <mergeCell ref="KYP161:KYR161"/>
    <mergeCell ref="KWX161:KWZ161"/>
    <mergeCell ref="KXB161:KXD161"/>
    <mergeCell ref="KXF161:KXH161"/>
    <mergeCell ref="KXJ161:KXL161"/>
    <mergeCell ref="KXN161:KXP161"/>
    <mergeCell ref="KXR161:KXT161"/>
    <mergeCell ref="KVZ161:KWB161"/>
    <mergeCell ref="KWD161:KWF161"/>
    <mergeCell ref="KWH161:KWJ161"/>
    <mergeCell ref="KWL161:KWN161"/>
    <mergeCell ref="KWP161:KWR161"/>
    <mergeCell ref="KWT161:KWV161"/>
    <mergeCell ref="KVB161:KVD161"/>
    <mergeCell ref="KVF161:KVH161"/>
    <mergeCell ref="KVJ161:KVL161"/>
    <mergeCell ref="KVN161:KVP161"/>
    <mergeCell ref="KVR161:KVT161"/>
    <mergeCell ref="KVV161:KVX161"/>
    <mergeCell ref="KUD161:KUF161"/>
    <mergeCell ref="KUH161:KUJ161"/>
    <mergeCell ref="KUL161:KUN161"/>
    <mergeCell ref="KUP161:KUR161"/>
    <mergeCell ref="KUT161:KUV161"/>
    <mergeCell ref="KUX161:KUZ161"/>
    <mergeCell ref="KTF161:KTH161"/>
    <mergeCell ref="KTJ161:KTL161"/>
    <mergeCell ref="KTN161:KTP161"/>
    <mergeCell ref="KTR161:KTT161"/>
    <mergeCell ref="KTV161:KTX161"/>
    <mergeCell ref="KTZ161:KUB161"/>
    <mergeCell ref="KSH161:KSJ161"/>
    <mergeCell ref="KSL161:KSN161"/>
    <mergeCell ref="KSP161:KSR161"/>
    <mergeCell ref="KST161:KSV161"/>
    <mergeCell ref="KSX161:KSZ161"/>
    <mergeCell ref="KTB161:KTD161"/>
    <mergeCell ref="KRJ161:KRL161"/>
    <mergeCell ref="KRN161:KRP161"/>
    <mergeCell ref="KRR161:KRT161"/>
    <mergeCell ref="KRV161:KRX161"/>
    <mergeCell ref="KRZ161:KSB161"/>
    <mergeCell ref="KSD161:KSF161"/>
    <mergeCell ref="KQL161:KQN161"/>
    <mergeCell ref="KQP161:KQR161"/>
    <mergeCell ref="KQT161:KQV161"/>
    <mergeCell ref="KQX161:KQZ161"/>
    <mergeCell ref="KRB161:KRD161"/>
    <mergeCell ref="KRF161:KRH161"/>
    <mergeCell ref="KPN161:KPP161"/>
    <mergeCell ref="KPR161:KPT161"/>
    <mergeCell ref="KPV161:KPX161"/>
    <mergeCell ref="KPZ161:KQB161"/>
    <mergeCell ref="KQD161:KQF161"/>
    <mergeCell ref="KQH161:KQJ161"/>
    <mergeCell ref="KOP161:KOR161"/>
    <mergeCell ref="KOT161:KOV161"/>
    <mergeCell ref="KOX161:KOZ161"/>
    <mergeCell ref="KPB161:KPD161"/>
    <mergeCell ref="KPF161:KPH161"/>
    <mergeCell ref="KPJ161:KPL161"/>
    <mergeCell ref="KNR161:KNT161"/>
    <mergeCell ref="KNV161:KNX161"/>
    <mergeCell ref="KNZ161:KOB161"/>
    <mergeCell ref="KOD161:KOF161"/>
    <mergeCell ref="KOH161:KOJ161"/>
    <mergeCell ref="KOL161:KON161"/>
    <mergeCell ref="KMT161:KMV161"/>
    <mergeCell ref="KMX161:KMZ161"/>
    <mergeCell ref="KNB161:KND161"/>
    <mergeCell ref="KNF161:KNH161"/>
    <mergeCell ref="KNJ161:KNL161"/>
    <mergeCell ref="KNN161:KNP161"/>
    <mergeCell ref="KLV161:KLX161"/>
    <mergeCell ref="KLZ161:KMB161"/>
    <mergeCell ref="KMD161:KMF161"/>
    <mergeCell ref="KMH161:KMJ161"/>
    <mergeCell ref="KML161:KMN161"/>
    <mergeCell ref="KMP161:KMR161"/>
    <mergeCell ref="KKX161:KKZ161"/>
    <mergeCell ref="KLB161:KLD161"/>
    <mergeCell ref="KLF161:KLH161"/>
    <mergeCell ref="KLJ161:KLL161"/>
    <mergeCell ref="KLN161:KLP161"/>
    <mergeCell ref="KLR161:KLT161"/>
    <mergeCell ref="KJZ161:KKB161"/>
    <mergeCell ref="KKD161:KKF161"/>
    <mergeCell ref="KKH161:KKJ161"/>
    <mergeCell ref="KKL161:KKN161"/>
    <mergeCell ref="KKP161:KKR161"/>
    <mergeCell ref="KKT161:KKV161"/>
    <mergeCell ref="KJB161:KJD161"/>
    <mergeCell ref="KJF161:KJH161"/>
    <mergeCell ref="KJJ161:KJL161"/>
    <mergeCell ref="KJN161:KJP161"/>
    <mergeCell ref="KJR161:KJT161"/>
    <mergeCell ref="KJV161:KJX161"/>
    <mergeCell ref="KID161:KIF161"/>
    <mergeCell ref="KIH161:KIJ161"/>
    <mergeCell ref="KIL161:KIN161"/>
    <mergeCell ref="KIP161:KIR161"/>
    <mergeCell ref="KIT161:KIV161"/>
    <mergeCell ref="KIX161:KIZ161"/>
    <mergeCell ref="KHF161:KHH161"/>
    <mergeCell ref="KHJ161:KHL161"/>
    <mergeCell ref="KHN161:KHP161"/>
    <mergeCell ref="KHR161:KHT161"/>
    <mergeCell ref="KHV161:KHX161"/>
    <mergeCell ref="KHZ161:KIB161"/>
    <mergeCell ref="KGH161:KGJ161"/>
    <mergeCell ref="KGL161:KGN161"/>
    <mergeCell ref="KGP161:KGR161"/>
    <mergeCell ref="KGT161:KGV161"/>
    <mergeCell ref="KGX161:KGZ161"/>
    <mergeCell ref="KHB161:KHD161"/>
    <mergeCell ref="KFJ161:KFL161"/>
    <mergeCell ref="KFN161:KFP161"/>
    <mergeCell ref="KFR161:KFT161"/>
    <mergeCell ref="KFV161:KFX161"/>
    <mergeCell ref="KFZ161:KGB161"/>
    <mergeCell ref="KGD161:KGF161"/>
    <mergeCell ref="KEL161:KEN161"/>
    <mergeCell ref="KEP161:KER161"/>
    <mergeCell ref="KET161:KEV161"/>
    <mergeCell ref="KEX161:KEZ161"/>
    <mergeCell ref="KFB161:KFD161"/>
    <mergeCell ref="KFF161:KFH161"/>
    <mergeCell ref="KDN161:KDP161"/>
    <mergeCell ref="KDR161:KDT161"/>
    <mergeCell ref="KDV161:KDX161"/>
    <mergeCell ref="KDZ161:KEB161"/>
    <mergeCell ref="KED161:KEF161"/>
    <mergeCell ref="KEH161:KEJ161"/>
    <mergeCell ref="KCP161:KCR161"/>
    <mergeCell ref="KCT161:KCV161"/>
    <mergeCell ref="KCX161:KCZ161"/>
    <mergeCell ref="KDB161:KDD161"/>
    <mergeCell ref="KDF161:KDH161"/>
    <mergeCell ref="KDJ161:KDL161"/>
    <mergeCell ref="KBR161:KBT161"/>
    <mergeCell ref="KBV161:KBX161"/>
    <mergeCell ref="KBZ161:KCB161"/>
    <mergeCell ref="KCD161:KCF161"/>
    <mergeCell ref="KCH161:KCJ161"/>
    <mergeCell ref="KCL161:KCN161"/>
    <mergeCell ref="KAT161:KAV161"/>
    <mergeCell ref="KAX161:KAZ161"/>
    <mergeCell ref="KBB161:KBD161"/>
    <mergeCell ref="KBF161:KBH161"/>
    <mergeCell ref="KBJ161:KBL161"/>
    <mergeCell ref="KBN161:KBP161"/>
    <mergeCell ref="JZV161:JZX161"/>
    <mergeCell ref="JZZ161:KAB161"/>
    <mergeCell ref="KAD161:KAF161"/>
    <mergeCell ref="KAH161:KAJ161"/>
    <mergeCell ref="KAL161:KAN161"/>
    <mergeCell ref="KAP161:KAR161"/>
    <mergeCell ref="JYX161:JYZ161"/>
    <mergeCell ref="JZB161:JZD161"/>
    <mergeCell ref="JZF161:JZH161"/>
    <mergeCell ref="JZJ161:JZL161"/>
    <mergeCell ref="JZN161:JZP161"/>
    <mergeCell ref="JZR161:JZT161"/>
    <mergeCell ref="JXZ161:JYB161"/>
    <mergeCell ref="JYD161:JYF161"/>
    <mergeCell ref="JYH161:JYJ161"/>
    <mergeCell ref="JYL161:JYN161"/>
    <mergeCell ref="JYP161:JYR161"/>
    <mergeCell ref="JYT161:JYV161"/>
    <mergeCell ref="JXB161:JXD161"/>
    <mergeCell ref="JXF161:JXH161"/>
    <mergeCell ref="JXJ161:JXL161"/>
    <mergeCell ref="JXN161:JXP161"/>
    <mergeCell ref="JXR161:JXT161"/>
    <mergeCell ref="JXV161:JXX161"/>
    <mergeCell ref="JWD161:JWF161"/>
    <mergeCell ref="JWH161:JWJ161"/>
    <mergeCell ref="JWL161:JWN161"/>
    <mergeCell ref="JWP161:JWR161"/>
    <mergeCell ref="JWT161:JWV161"/>
    <mergeCell ref="JWX161:JWZ161"/>
    <mergeCell ref="JVF161:JVH161"/>
    <mergeCell ref="JVJ161:JVL161"/>
    <mergeCell ref="JVN161:JVP161"/>
    <mergeCell ref="JVR161:JVT161"/>
    <mergeCell ref="JVV161:JVX161"/>
    <mergeCell ref="JVZ161:JWB161"/>
    <mergeCell ref="JUH161:JUJ161"/>
    <mergeCell ref="JUL161:JUN161"/>
    <mergeCell ref="JUP161:JUR161"/>
    <mergeCell ref="JUT161:JUV161"/>
    <mergeCell ref="JUX161:JUZ161"/>
    <mergeCell ref="JVB161:JVD161"/>
    <mergeCell ref="JTJ161:JTL161"/>
    <mergeCell ref="JTN161:JTP161"/>
    <mergeCell ref="JTR161:JTT161"/>
    <mergeCell ref="JTV161:JTX161"/>
    <mergeCell ref="JTZ161:JUB161"/>
    <mergeCell ref="JUD161:JUF161"/>
    <mergeCell ref="JSL161:JSN161"/>
    <mergeCell ref="JSP161:JSR161"/>
    <mergeCell ref="JST161:JSV161"/>
    <mergeCell ref="JSX161:JSZ161"/>
    <mergeCell ref="JTB161:JTD161"/>
    <mergeCell ref="JTF161:JTH161"/>
    <mergeCell ref="JRN161:JRP161"/>
    <mergeCell ref="JRR161:JRT161"/>
    <mergeCell ref="JRV161:JRX161"/>
    <mergeCell ref="JRZ161:JSB161"/>
    <mergeCell ref="JSD161:JSF161"/>
    <mergeCell ref="JSH161:JSJ161"/>
    <mergeCell ref="JQP161:JQR161"/>
    <mergeCell ref="JQT161:JQV161"/>
    <mergeCell ref="JQX161:JQZ161"/>
    <mergeCell ref="JRB161:JRD161"/>
    <mergeCell ref="JRF161:JRH161"/>
    <mergeCell ref="JRJ161:JRL161"/>
    <mergeCell ref="JPR161:JPT161"/>
    <mergeCell ref="JPV161:JPX161"/>
    <mergeCell ref="JPZ161:JQB161"/>
    <mergeCell ref="JQD161:JQF161"/>
    <mergeCell ref="JQH161:JQJ161"/>
    <mergeCell ref="JQL161:JQN161"/>
    <mergeCell ref="JOT161:JOV161"/>
    <mergeCell ref="JOX161:JOZ161"/>
    <mergeCell ref="JPB161:JPD161"/>
    <mergeCell ref="JPF161:JPH161"/>
    <mergeCell ref="JPJ161:JPL161"/>
    <mergeCell ref="JPN161:JPP161"/>
    <mergeCell ref="JNV161:JNX161"/>
    <mergeCell ref="JNZ161:JOB161"/>
    <mergeCell ref="JOD161:JOF161"/>
    <mergeCell ref="JOH161:JOJ161"/>
    <mergeCell ref="JOL161:JON161"/>
    <mergeCell ref="JOP161:JOR161"/>
    <mergeCell ref="JMX161:JMZ161"/>
    <mergeCell ref="JNB161:JND161"/>
    <mergeCell ref="JNF161:JNH161"/>
    <mergeCell ref="JNJ161:JNL161"/>
    <mergeCell ref="JNN161:JNP161"/>
    <mergeCell ref="JNR161:JNT161"/>
    <mergeCell ref="JLZ161:JMB161"/>
    <mergeCell ref="JMD161:JMF161"/>
    <mergeCell ref="JMH161:JMJ161"/>
    <mergeCell ref="JML161:JMN161"/>
    <mergeCell ref="JMP161:JMR161"/>
    <mergeCell ref="JMT161:JMV161"/>
    <mergeCell ref="JLB161:JLD161"/>
    <mergeCell ref="JLF161:JLH161"/>
    <mergeCell ref="JLJ161:JLL161"/>
    <mergeCell ref="JLN161:JLP161"/>
    <mergeCell ref="JLR161:JLT161"/>
    <mergeCell ref="JLV161:JLX161"/>
    <mergeCell ref="JKD161:JKF161"/>
    <mergeCell ref="JKH161:JKJ161"/>
    <mergeCell ref="JKL161:JKN161"/>
    <mergeCell ref="JKP161:JKR161"/>
    <mergeCell ref="JKT161:JKV161"/>
    <mergeCell ref="JKX161:JKZ161"/>
    <mergeCell ref="JJF161:JJH161"/>
    <mergeCell ref="JJJ161:JJL161"/>
    <mergeCell ref="JJN161:JJP161"/>
    <mergeCell ref="JJR161:JJT161"/>
    <mergeCell ref="JJV161:JJX161"/>
    <mergeCell ref="JJZ161:JKB161"/>
    <mergeCell ref="JIH161:JIJ161"/>
    <mergeCell ref="JIL161:JIN161"/>
    <mergeCell ref="JIP161:JIR161"/>
    <mergeCell ref="JIT161:JIV161"/>
    <mergeCell ref="JIX161:JIZ161"/>
    <mergeCell ref="JJB161:JJD161"/>
    <mergeCell ref="JHJ161:JHL161"/>
    <mergeCell ref="JHN161:JHP161"/>
    <mergeCell ref="JHR161:JHT161"/>
    <mergeCell ref="JHV161:JHX161"/>
    <mergeCell ref="JHZ161:JIB161"/>
    <mergeCell ref="JID161:JIF161"/>
    <mergeCell ref="JGL161:JGN161"/>
    <mergeCell ref="JGP161:JGR161"/>
    <mergeCell ref="JGT161:JGV161"/>
    <mergeCell ref="JGX161:JGZ161"/>
    <mergeCell ref="JHB161:JHD161"/>
    <mergeCell ref="JHF161:JHH161"/>
    <mergeCell ref="JFN161:JFP161"/>
    <mergeCell ref="JFR161:JFT161"/>
    <mergeCell ref="JFV161:JFX161"/>
    <mergeCell ref="JFZ161:JGB161"/>
    <mergeCell ref="JGD161:JGF161"/>
    <mergeCell ref="JGH161:JGJ161"/>
    <mergeCell ref="JEP161:JER161"/>
    <mergeCell ref="JET161:JEV161"/>
    <mergeCell ref="JEX161:JEZ161"/>
    <mergeCell ref="JFB161:JFD161"/>
    <mergeCell ref="JFF161:JFH161"/>
    <mergeCell ref="JFJ161:JFL161"/>
    <mergeCell ref="JDR161:JDT161"/>
    <mergeCell ref="JDV161:JDX161"/>
    <mergeCell ref="JDZ161:JEB161"/>
    <mergeCell ref="JED161:JEF161"/>
    <mergeCell ref="JEH161:JEJ161"/>
    <mergeCell ref="JEL161:JEN161"/>
    <mergeCell ref="JCT161:JCV161"/>
    <mergeCell ref="JCX161:JCZ161"/>
    <mergeCell ref="JDB161:JDD161"/>
    <mergeCell ref="JDF161:JDH161"/>
    <mergeCell ref="JDJ161:JDL161"/>
    <mergeCell ref="JDN161:JDP161"/>
    <mergeCell ref="JBV161:JBX161"/>
    <mergeCell ref="JBZ161:JCB161"/>
    <mergeCell ref="JCD161:JCF161"/>
    <mergeCell ref="JCH161:JCJ161"/>
    <mergeCell ref="JCL161:JCN161"/>
    <mergeCell ref="JCP161:JCR161"/>
    <mergeCell ref="JAX161:JAZ161"/>
    <mergeCell ref="JBB161:JBD161"/>
    <mergeCell ref="JBF161:JBH161"/>
    <mergeCell ref="JBJ161:JBL161"/>
    <mergeCell ref="JBN161:JBP161"/>
    <mergeCell ref="JBR161:JBT161"/>
    <mergeCell ref="IZZ161:JAB161"/>
    <mergeCell ref="JAD161:JAF161"/>
    <mergeCell ref="JAH161:JAJ161"/>
    <mergeCell ref="JAL161:JAN161"/>
    <mergeCell ref="JAP161:JAR161"/>
    <mergeCell ref="JAT161:JAV161"/>
    <mergeCell ref="IZB161:IZD161"/>
    <mergeCell ref="IZF161:IZH161"/>
    <mergeCell ref="IZJ161:IZL161"/>
    <mergeCell ref="IZN161:IZP161"/>
    <mergeCell ref="IZR161:IZT161"/>
    <mergeCell ref="IZV161:IZX161"/>
    <mergeCell ref="IYD161:IYF161"/>
    <mergeCell ref="IYH161:IYJ161"/>
    <mergeCell ref="IYL161:IYN161"/>
    <mergeCell ref="IYP161:IYR161"/>
    <mergeCell ref="IYT161:IYV161"/>
    <mergeCell ref="IYX161:IYZ161"/>
    <mergeCell ref="IXF161:IXH161"/>
    <mergeCell ref="IXJ161:IXL161"/>
    <mergeCell ref="IXN161:IXP161"/>
    <mergeCell ref="IXR161:IXT161"/>
    <mergeCell ref="IXV161:IXX161"/>
    <mergeCell ref="IXZ161:IYB161"/>
    <mergeCell ref="IWH161:IWJ161"/>
    <mergeCell ref="IWL161:IWN161"/>
    <mergeCell ref="IWP161:IWR161"/>
    <mergeCell ref="IWT161:IWV161"/>
    <mergeCell ref="IWX161:IWZ161"/>
    <mergeCell ref="IXB161:IXD161"/>
    <mergeCell ref="IVJ161:IVL161"/>
    <mergeCell ref="IVN161:IVP161"/>
    <mergeCell ref="IVR161:IVT161"/>
    <mergeCell ref="IVV161:IVX161"/>
    <mergeCell ref="IVZ161:IWB161"/>
    <mergeCell ref="IWD161:IWF161"/>
    <mergeCell ref="IUL161:IUN161"/>
    <mergeCell ref="IUP161:IUR161"/>
    <mergeCell ref="IUT161:IUV161"/>
    <mergeCell ref="IUX161:IUZ161"/>
    <mergeCell ref="IVB161:IVD161"/>
    <mergeCell ref="IVF161:IVH161"/>
    <mergeCell ref="ITN161:ITP161"/>
    <mergeCell ref="ITR161:ITT161"/>
    <mergeCell ref="ITV161:ITX161"/>
    <mergeCell ref="ITZ161:IUB161"/>
    <mergeCell ref="IUD161:IUF161"/>
    <mergeCell ref="IUH161:IUJ161"/>
    <mergeCell ref="ISP161:ISR161"/>
    <mergeCell ref="IST161:ISV161"/>
    <mergeCell ref="ISX161:ISZ161"/>
    <mergeCell ref="ITB161:ITD161"/>
    <mergeCell ref="ITF161:ITH161"/>
    <mergeCell ref="ITJ161:ITL161"/>
    <mergeCell ref="IRR161:IRT161"/>
    <mergeCell ref="IRV161:IRX161"/>
    <mergeCell ref="IRZ161:ISB161"/>
    <mergeCell ref="ISD161:ISF161"/>
    <mergeCell ref="ISH161:ISJ161"/>
    <mergeCell ref="ISL161:ISN161"/>
    <mergeCell ref="IQT161:IQV161"/>
    <mergeCell ref="IQX161:IQZ161"/>
    <mergeCell ref="IRB161:IRD161"/>
    <mergeCell ref="IRF161:IRH161"/>
    <mergeCell ref="IRJ161:IRL161"/>
    <mergeCell ref="IRN161:IRP161"/>
    <mergeCell ref="IPV161:IPX161"/>
    <mergeCell ref="IPZ161:IQB161"/>
    <mergeCell ref="IQD161:IQF161"/>
    <mergeCell ref="IQH161:IQJ161"/>
    <mergeCell ref="IQL161:IQN161"/>
    <mergeCell ref="IQP161:IQR161"/>
    <mergeCell ref="IOX161:IOZ161"/>
    <mergeCell ref="IPB161:IPD161"/>
    <mergeCell ref="IPF161:IPH161"/>
    <mergeCell ref="IPJ161:IPL161"/>
    <mergeCell ref="IPN161:IPP161"/>
    <mergeCell ref="IPR161:IPT161"/>
    <mergeCell ref="INZ161:IOB161"/>
    <mergeCell ref="IOD161:IOF161"/>
    <mergeCell ref="IOH161:IOJ161"/>
    <mergeCell ref="IOL161:ION161"/>
    <mergeCell ref="IOP161:IOR161"/>
    <mergeCell ref="IOT161:IOV161"/>
    <mergeCell ref="INB161:IND161"/>
    <mergeCell ref="INF161:INH161"/>
    <mergeCell ref="INJ161:INL161"/>
    <mergeCell ref="INN161:INP161"/>
    <mergeCell ref="INR161:INT161"/>
    <mergeCell ref="INV161:INX161"/>
    <mergeCell ref="IMD161:IMF161"/>
    <mergeCell ref="IMH161:IMJ161"/>
    <mergeCell ref="IML161:IMN161"/>
    <mergeCell ref="IMP161:IMR161"/>
    <mergeCell ref="IMT161:IMV161"/>
    <mergeCell ref="IMX161:IMZ161"/>
    <mergeCell ref="ILF161:ILH161"/>
    <mergeCell ref="ILJ161:ILL161"/>
    <mergeCell ref="ILN161:ILP161"/>
    <mergeCell ref="ILR161:ILT161"/>
    <mergeCell ref="ILV161:ILX161"/>
    <mergeCell ref="ILZ161:IMB161"/>
    <mergeCell ref="IKH161:IKJ161"/>
    <mergeCell ref="IKL161:IKN161"/>
    <mergeCell ref="IKP161:IKR161"/>
    <mergeCell ref="IKT161:IKV161"/>
    <mergeCell ref="IKX161:IKZ161"/>
    <mergeCell ref="ILB161:ILD161"/>
    <mergeCell ref="IJJ161:IJL161"/>
    <mergeCell ref="IJN161:IJP161"/>
    <mergeCell ref="IJR161:IJT161"/>
    <mergeCell ref="IJV161:IJX161"/>
    <mergeCell ref="IJZ161:IKB161"/>
    <mergeCell ref="IKD161:IKF161"/>
    <mergeCell ref="IIL161:IIN161"/>
    <mergeCell ref="IIP161:IIR161"/>
    <mergeCell ref="IIT161:IIV161"/>
    <mergeCell ref="IIX161:IIZ161"/>
    <mergeCell ref="IJB161:IJD161"/>
    <mergeCell ref="IJF161:IJH161"/>
    <mergeCell ref="IHN161:IHP161"/>
    <mergeCell ref="IHR161:IHT161"/>
    <mergeCell ref="IHV161:IHX161"/>
    <mergeCell ref="IHZ161:IIB161"/>
    <mergeCell ref="IID161:IIF161"/>
    <mergeCell ref="IIH161:IIJ161"/>
    <mergeCell ref="IGP161:IGR161"/>
    <mergeCell ref="IGT161:IGV161"/>
    <mergeCell ref="IGX161:IGZ161"/>
    <mergeCell ref="IHB161:IHD161"/>
    <mergeCell ref="IHF161:IHH161"/>
    <mergeCell ref="IHJ161:IHL161"/>
    <mergeCell ref="IFR161:IFT161"/>
    <mergeCell ref="IFV161:IFX161"/>
    <mergeCell ref="IFZ161:IGB161"/>
    <mergeCell ref="IGD161:IGF161"/>
    <mergeCell ref="IGH161:IGJ161"/>
    <mergeCell ref="IGL161:IGN161"/>
    <mergeCell ref="IET161:IEV161"/>
    <mergeCell ref="IEX161:IEZ161"/>
    <mergeCell ref="IFB161:IFD161"/>
    <mergeCell ref="IFF161:IFH161"/>
    <mergeCell ref="IFJ161:IFL161"/>
    <mergeCell ref="IFN161:IFP161"/>
    <mergeCell ref="IDV161:IDX161"/>
    <mergeCell ref="IDZ161:IEB161"/>
    <mergeCell ref="IED161:IEF161"/>
    <mergeCell ref="IEH161:IEJ161"/>
    <mergeCell ref="IEL161:IEN161"/>
    <mergeCell ref="IEP161:IER161"/>
    <mergeCell ref="ICX161:ICZ161"/>
    <mergeCell ref="IDB161:IDD161"/>
    <mergeCell ref="IDF161:IDH161"/>
    <mergeCell ref="IDJ161:IDL161"/>
    <mergeCell ref="IDN161:IDP161"/>
    <mergeCell ref="IDR161:IDT161"/>
    <mergeCell ref="IBZ161:ICB161"/>
    <mergeCell ref="ICD161:ICF161"/>
    <mergeCell ref="ICH161:ICJ161"/>
    <mergeCell ref="ICL161:ICN161"/>
    <mergeCell ref="ICP161:ICR161"/>
    <mergeCell ref="ICT161:ICV161"/>
    <mergeCell ref="IBB161:IBD161"/>
    <mergeCell ref="IBF161:IBH161"/>
    <mergeCell ref="IBJ161:IBL161"/>
    <mergeCell ref="IBN161:IBP161"/>
    <mergeCell ref="IBR161:IBT161"/>
    <mergeCell ref="IBV161:IBX161"/>
    <mergeCell ref="IAD161:IAF161"/>
    <mergeCell ref="IAH161:IAJ161"/>
    <mergeCell ref="IAL161:IAN161"/>
    <mergeCell ref="IAP161:IAR161"/>
    <mergeCell ref="IAT161:IAV161"/>
    <mergeCell ref="IAX161:IAZ161"/>
    <mergeCell ref="HZF161:HZH161"/>
    <mergeCell ref="HZJ161:HZL161"/>
    <mergeCell ref="HZN161:HZP161"/>
    <mergeCell ref="HZR161:HZT161"/>
    <mergeCell ref="HZV161:HZX161"/>
    <mergeCell ref="HZZ161:IAB161"/>
    <mergeCell ref="HYH161:HYJ161"/>
    <mergeCell ref="HYL161:HYN161"/>
    <mergeCell ref="HYP161:HYR161"/>
    <mergeCell ref="HYT161:HYV161"/>
    <mergeCell ref="HYX161:HYZ161"/>
    <mergeCell ref="HZB161:HZD161"/>
    <mergeCell ref="HXJ161:HXL161"/>
    <mergeCell ref="HXN161:HXP161"/>
    <mergeCell ref="HXR161:HXT161"/>
    <mergeCell ref="HXV161:HXX161"/>
    <mergeCell ref="HXZ161:HYB161"/>
    <mergeCell ref="HYD161:HYF161"/>
    <mergeCell ref="HWL161:HWN161"/>
    <mergeCell ref="HWP161:HWR161"/>
    <mergeCell ref="HWT161:HWV161"/>
    <mergeCell ref="HWX161:HWZ161"/>
    <mergeCell ref="HXB161:HXD161"/>
    <mergeCell ref="HXF161:HXH161"/>
    <mergeCell ref="HVN161:HVP161"/>
    <mergeCell ref="HVR161:HVT161"/>
    <mergeCell ref="HVV161:HVX161"/>
    <mergeCell ref="HVZ161:HWB161"/>
    <mergeCell ref="HWD161:HWF161"/>
    <mergeCell ref="HWH161:HWJ161"/>
    <mergeCell ref="HUP161:HUR161"/>
    <mergeCell ref="HUT161:HUV161"/>
    <mergeCell ref="HUX161:HUZ161"/>
    <mergeCell ref="HVB161:HVD161"/>
    <mergeCell ref="HVF161:HVH161"/>
    <mergeCell ref="HVJ161:HVL161"/>
    <mergeCell ref="HTR161:HTT161"/>
    <mergeCell ref="HTV161:HTX161"/>
    <mergeCell ref="HTZ161:HUB161"/>
    <mergeCell ref="HUD161:HUF161"/>
    <mergeCell ref="HUH161:HUJ161"/>
    <mergeCell ref="HUL161:HUN161"/>
    <mergeCell ref="HST161:HSV161"/>
    <mergeCell ref="HSX161:HSZ161"/>
    <mergeCell ref="HTB161:HTD161"/>
    <mergeCell ref="HTF161:HTH161"/>
    <mergeCell ref="HTJ161:HTL161"/>
    <mergeCell ref="HTN161:HTP161"/>
    <mergeCell ref="HRV161:HRX161"/>
    <mergeCell ref="HRZ161:HSB161"/>
    <mergeCell ref="HSD161:HSF161"/>
    <mergeCell ref="HSH161:HSJ161"/>
    <mergeCell ref="HSL161:HSN161"/>
    <mergeCell ref="HSP161:HSR161"/>
    <mergeCell ref="HQX161:HQZ161"/>
    <mergeCell ref="HRB161:HRD161"/>
    <mergeCell ref="HRF161:HRH161"/>
    <mergeCell ref="HRJ161:HRL161"/>
    <mergeCell ref="HRN161:HRP161"/>
    <mergeCell ref="HRR161:HRT161"/>
    <mergeCell ref="HPZ161:HQB161"/>
    <mergeCell ref="HQD161:HQF161"/>
    <mergeCell ref="HQH161:HQJ161"/>
    <mergeCell ref="HQL161:HQN161"/>
    <mergeCell ref="HQP161:HQR161"/>
    <mergeCell ref="HQT161:HQV161"/>
    <mergeCell ref="HPB161:HPD161"/>
    <mergeCell ref="HPF161:HPH161"/>
    <mergeCell ref="HPJ161:HPL161"/>
    <mergeCell ref="HPN161:HPP161"/>
    <mergeCell ref="HPR161:HPT161"/>
    <mergeCell ref="HPV161:HPX161"/>
    <mergeCell ref="HOD161:HOF161"/>
    <mergeCell ref="HOH161:HOJ161"/>
    <mergeCell ref="HOL161:HON161"/>
    <mergeCell ref="HOP161:HOR161"/>
    <mergeCell ref="HOT161:HOV161"/>
    <mergeCell ref="HOX161:HOZ161"/>
    <mergeCell ref="HNF161:HNH161"/>
    <mergeCell ref="HNJ161:HNL161"/>
    <mergeCell ref="HNN161:HNP161"/>
    <mergeCell ref="HNR161:HNT161"/>
    <mergeCell ref="HNV161:HNX161"/>
    <mergeCell ref="HNZ161:HOB161"/>
    <mergeCell ref="HMH161:HMJ161"/>
    <mergeCell ref="HML161:HMN161"/>
    <mergeCell ref="HMP161:HMR161"/>
    <mergeCell ref="HMT161:HMV161"/>
    <mergeCell ref="HMX161:HMZ161"/>
    <mergeCell ref="HNB161:HND161"/>
    <mergeCell ref="HLJ161:HLL161"/>
    <mergeCell ref="HLN161:HLP161"/>
    <mergeCell ref="HLR161:HLT161"/>
    <mergeCell ref="HLV161:HLX161"/>
    <mergeCell ref="HLZ161:HMB161"/>
    <mergeCell ref="HMD161:HMF161"/>
    <mergeCell ref="HKL161:HKN161"/>
    <mergeCell ref="HKP161:HKR161"/>
    <mergeCell ref="HKT161:HKV161"/>
    <mergeCell ref="HKX161:HKZ161"/>
    <mergeCell ref="HLB161:HLD161"/>
    <mergeCell ref="HLF161:HLH161"/>
    <mergeCell ref="HJN161:HJP161"/>
    <mergeCell ref="HJR161:HJT161"/>
    <mergeCell ref="HJV161:HJX161"/>
    <mergeCell ref="HJZ161:HKB161"/>
    <mergeCell ref="HKD161:HKF161"/>
    <mergeCell ref="HKH161:HKJ161"/>
    <mergeCell ref="HIP161:HIR161"/>
    <mergeCell ref="HIT161:HIV161"/>
    <mergeCell ref="HIX161:HIZ161"/>
    <mergeCell ref="HJB161:HJD161"/>
    <mergeCell ref="HJF161:HJH161"/>
    <mergeCell ref="HJJ161:HJL161"/>
    <mergeCell ref="HHR161:HHT161"/>
    <mergeCell ref="HHV161:HHX161"/>
    <mergeCell ref="HHZ161:HIB161"/>
    <mergeCell ref="HID161:HIF161"/>
    <mergeCell ref="HIH161:HIJ161"/>
    <mergeCell ref="HIL161:HIN161"/>
    <mergeCell ref="HGT161:HGV161"/>
    <mergeCell ref="HGX161:HGZ161"/>
    <mergeCell ref="HHB161:HHD161"/>
    <mergeCell ref="HHF161:HHH161"/>
    <mergeCell ref="HHJ161:HHL161"/>
    <mergeCell ref="HHN161:HHP161"/>
    <mergeCell ref="HFV161:HFX161"/>
    <mergeCell ref="HFZ161:HGB161"/>
    <mergeCell ref="HGD161:HGF161"/>
    <mergeCell ref="HGH161:HGJ161"/>
    <mergeCell ref="HGL161:HGN161"/>
    <mergeCell ref="HGP161:HGR161"/>
    <mergeCell ref="HEX161:HEZ161"/>
    <mergeCell ref="HFB161:HFD161"/>
    <mergeCell ref="HFF161:HFH161"/>
    <mergeCell ref="HFJ161:HFL161"/>
    <mergeCell ref="HFN161:HFP161"/>
    <mergeCell ref="HFR161:HFT161"/>
    <mergeCell ref="HDZ161:HEB161"/>
    <mergeCell ref="HED161:HEF161"/>
    <mergeCell ref="HEH161:HEJ161"/>
    <mergeCell ref="HEL161:HEN161"/>
    <mergeCell ref="HEP161:HER161"/>
    <mergeCell ref="HET161:HEV161"/>
    <mergeCell ref="HDB161:HDD161"/>
    <mergeCell ref="HDF161:HDH161"/>
    <mergeCell ref="HDJ161:HDL161"/>
    <mergeCell ref="HDN161:HDP161"/>
    <mergeCell ref="HDR161:HDT161"/>
    <mergeCell ref="HDV161:HDX161"/>
    <mergeCell ref="HCD161:HCF161"/>
    <mergeCell ref="HCH161:HCJ161"/>
    <mergeCell ref="HCL161:HCN161"/>
    <mergeCell ref="HCP161:HCR161"/>
    <mergeCell ref="HCT161:HCV161"/>
    <mergeCell ref="HCX161:HCZ161"/>
    <mergeCell ref="HBF161:HBH161"/>
    <mergeCell ref="HBJ161:HBL161"/>
    <mergeCell ref="HBN161:HBP161"/>
    <mergeCell ref="HBR161:HBT161"/>
    <mergeCell ref="HBV161:HBX161"/>
    <mergeCell ref="HBZ161:HCB161"/>
    <mergeCell ref="HAH161:HAJ161"/>
    <mergeCell ref="HAL161:HAN161"/>
    <mergeCell ref="HAP161:HAR161"/>
    <mergeCell ref="HAT161:HAV161"/>
    <mergeCell ref="HAX161:HAZ161"/>
    <mergeCell ref="HBB161:HBD161"/>
    <mergeCell ref="GZJ161:GZL161"/>
    <mergeCell ref="GZN161:GZP161"/>
    <mergeCell ref="GZR161:GZT161"/>
    <mergeCell ref="GZV161:GZX161"/>
    <mergeCell ref="GZZ161:HAB161"/>
    <mergeCell ref="HAD161:HAF161"/>
    <mergeCell ref="GYL161:GYN161"/>
    <mergeCell ref="GYP161:GYR161"/>
    <mergeCell ref="GYT161:GYV161"/>
    <mergeCell ref="GYX161:GYZ161"/>
    <mergeCell ref="GZB161:GZD161"/>
    <mergeCell ref="GZF161:GZH161"/>
    <mergeCell ref="GXN161:GXP161"/>
    <mergeCell ref="GXR161:GXT161"/>
    <mergeCell ref="GXV161:GXX161"/>
    <mergeCell ref="GXZ161:GYB161"/>
    <mergeCell ref="GYD161:GYF161"/>
    <mergeCell ref="GYH161:GYJ161"/>
    <mergeCell ref="GWP161:GWR161"/>
    <mergeCell ref="GWT161:GWV161"/>
    <mergeCell ref="GWX161:GWZ161"/>
    <mergeCell ref="GXB161:GXD161"/>
    <mergeCell ref="GXF161:GXH161"/>
    <mergeCell ref="GXJ161:GXL161"/>
    <mergeCell ref="GVR161:GVT161"/>
    <mergeCell ref="GVV161:GVX161"/>
    <mergeCell ref="GVZ161:GWB161"/>
    <mergeCell ref="GWD161:GWF161"/>
    <mergeCell ref="GWH161:GWJ161"/>
    <mergeCell ref="GWL161:GWN161"/>
    <mergeCell ref="GUT161:GUV161"/>
    <mergeCell ref="GUX161:GUZ161"/>
    <mergeCell ref="GVB161:GVD161"/>
    <mergeCell ref="GVF161:GVH161"/>
    <mergeCell ref="GVJ161:GVL161"/>
    <mergeCell ref="GVN161:GVP161"/>
    <mergeCell ref="GTV161:GTX161"/>
    <mergeCell ref="GTZ161:GUB161"/>
    <mergeCell ref="GUD161:GUF161"/>
    <mergeCell ref="GUH161:GUJ161"/>
    <mergeCell ref="GUL161:GUN161"/>
    <mergeCell ref="GUP161:GUR161"/>
    <mergeCell ref="GSX161:GSZ161"/>
    <mergeCell ref="GTB161:GTD161"/>
    <mergeCell ref="GTF161:GTH161"/>
    <mergeCell ref="GTJ161:GTL161"/>
    <mergeCell ref="GTN161:GTP161"/>
    <mergeCell ref="GTR161:GTT161"/>
    <mergeCell ref="GRZ161:GSB161"/>
    <mergeCell ref="GSD161:GSF161"/>
    <mergeCell ref="GSH161:GSJ161"/>
    <mergeCell ref="GSL161:GSN161"/>
    <mergeCell ref="GSP161:GSR161"/>
    <mergeCell ref="GST161:GSV161"/>
    <mergeCell ref="GRB161:GRD161"/>
    <mergeCell ref="GRF161:GRH161"/>
    <mergeCell ref="GRJ161:GRL161"/>
    <mergeCell ref="GRN161:GRP161"/>
    <mergeCell ref="GRR161:GRT161"/>
    <mergeCell ref="GRV161:GRX161"/>
    <mergeCell ref="GQD161:GQF161"/>
    <mergeCell ref="GQH161:GQJ161"/>
    <mergeCell ref="GQL161:GQN161"/>
    <mergeCell ref="GQP161:GQR161"/>
    <mergeCell ref="GQT161:GQV161"/>
    <mergeCell ref="GQX161:GQZ161"/>
    <mergeCell ref="GPF161:GPH161"/>
    <mergeCell ref="GPJ161:GPL161"/>
    <mergeCell ref="GPN161:GPP161"/>
    <mergeCell ref="GPR161:GPT161"/>
    <mergeCell ref="GPV161:GPX161"/>
    <mergeCell ref="GPZ161:GQB161"/>
    <mergeCell ref="GOH161:GOJ161"/>
    <mergeCell ref="GOL161:GON161"/>
    <mergeCell ref="GOP161:GOR161"/>
    <mergeCell ref="GOT161:GOV161"/>
    <mergeCell ref="GOX161:GOZ161"/>
    <mergeCell ref="GPB161:GPD161"/>
    <mergeCell ref="GNJ161:GNL161"/>
    <mergeCell ref="GNN161:GNP161"/>
    <mergeCell ref="GNR161:GNT161"/>
    <mergeCell ref="GNV161:GNX161"/>
    <mergeCell ref="GNZ161:GOB161"/>
    <mergeCell ref="GOD161:GOF161"/>
    <mergeCell ref="GML161:GMN161"/>
    <mergeCell ref="GMP161:GMR161"/>
    <mergeCell ref="GMT161:GMV161"/>
    <mergeCell ref="GMX161:GMZ161"/>
    <mergeCell ref="GNB161:GND161"/>
    <mergeCell ref="GNF161:GNH161"/>
    <mergeCell ref="GLN161:GLP161"/>
    <mergeCell ref="GLR161:GLT161"/>
    <mergeCell ref="GLV161:GLX161"/>
    <mergeCell ref="GLZ161:GMB161"/>
    <mergeCell ref="GMD161:GMF161"/>
    <mergeCell ref="GMH161:GMJ161"/>
    <mergeCell ref="GKP161:GKR161"/>
    <mergeCell ref="GKT161:GKV161"/>
    <mergeCell ref="GKX161:GKZ161"/>
    <mergeCell ref="GLB161:GLD161"/>
    <mergeCell ref="GLF161:GLH161"/>
    <mergeCell ref="GLJ161:GLL161"/>
    <mergeCell ref="GJR161:GJT161"/>
    <mergeCell ref="GJV161:GJX161"/>
    <mergeCell ref="GJZ161:GKB161"/>
    <mergeCell ref="GKD161:GKF161"/>
    <mergeCell ref="GKH161:GKJ161"/>
    <mergeCell ref="GKL161:GKN161"/>
    <mergeCell ref="GIT161:GIV161"/>
    <mergeCell ref="GIX161:GIZ161"/>
    <mergeCell ref="GJB161:GJD161"/>
    <mergeCell ref="GJF161:GJH161"/>
    <mergeCell ref="GJJ161:GJL161"/>
    <mergeCell ref="GJN161:GJP161"/>
    <mergeCell ref="GHV161:GHX161"/>
    <mergeCell ref="GHZ161:GIB161"/>
    <mergeCell ref="GID161:GIF161"/>
    <mergeCell ref="GIH161:GIJ161"/>
    <mergeCell ref="GIL161:GIN161"/>
    <mergeCell ref="GIP161:GIR161"/>
    <mergeCell ref="GGX161:GGZ161"/>
    <mergeCell ref="GHB161:GHD161"/>
    <mergeCell ref="GHF161:GHH161"/>
    <mergeCell ref="GHJ161:GHL161"/>
    <mergeCell ref="GHN161:GHP161"/>
    <mergeCell ref="GHR161:GHT161"/>
    <mergeCell ref="GFZ161:GGB161"/>
    <mergeCell ref="GGD161:GGF161"/>
    <mergeCell ref="GGH161:GGJ161"/>
    <mergeCell ref="GGL161:GGN161"/>
    <mergeCell ref="GGP161:GGR161"/>
    <mergeCell ref="GGT161:GGV161"/>
    <mergeCell ref="GFB161:GFD161"/>
    <mergeCell ref="GFF161:GFH161"/>
    <mergeCell ref="GFJ161:GFL161"/>
    <mergeCell ref="GFN161:GFP161"/>
    <mergeCell ref="GFR161:GFT161"/>
    <mergeCell ref="GFV161:GFX161"/>
    <mergeCell ref="GED161:GEF161"/>
    <mergeCell ref="GEH161:GEJ161"/>
    <mergeCell ref="GEL161:GEN161"/>
    <mergeCell ref="GEP161:GER161"/>
    <mergeCell ref="GET161:GEV161"/>
    <mergeCell ref="GEX161:GEZ161"/>
    <mergeCell ref="GDF161:GDH161"/>
    <mergeCell ref="GDJ161:GDL161"/>
    <mergeCell ref="GDN161:GDP161"/>
    <mergeCell ref="GDR161:GDT161"/>
    <mergeCell ref="GDV161:GDX161"/>
    <mergeCell ref="GDZ161:GEB161"/>
    <mergeCell ref="GCH161:GCJ161"/>
    <mergeCell ref="GCL161:GCN161"/>
    <mergeCell ref="GCP161:GCR161"/>
    <mergeCell ref="GCT161:GCV161"/>
    <mergeCell ref="GCX161:GCZ161"/>
    <mergeCell ref="GDB161:GDD161"/>
    <mergeCell ref="GBJ161:GBL161"/>
    <mergeCell ref="GBN161:GBP161"/>
    <mergeCell ref="GBR161:GBT161"/>
    <mergeCell ref="GBV161:GBX161"/>
    <mergeCell ref="GBZ161:GCB161"/>
    <mergeCell ref="GCD161:GCF161"/>
    <mergeCell ref="GAL161:GAN161"/>
    <mergeCell ref="GAP161:GAR161"/>
    <mergeCell ref="GAT161:GAV161"/>
    <mergeCell ref="GAX161:GAZ161"/>
    <mergeCell ref="GBB161:GBD161"/>
    <mergeCell ref="GBF161:GBH161"/>
    <mergeCell ref="FZN161:FZP161"/>
    <mergeCell ref="FZR161:FZT161"/>
    <mergeCell ref="FZV161:FZX161"/>
    <mergeCell ref="FZZ161:GAB161"/>
    <mergeCell ref="GAD161:GAF161"/>
    <mergeCell ref="GAH161:GAJ161"/>
    <mergeCell ref="FYP161:FYR161"/>
    <mergeCell ref="FYT161:FYV161"/>
    <mergeCell ref="FYX161:FYZ161"/>
    <mergeCell ref="FZB161:FZD161"/>
    <mergeCell ref="FZF161:FZH161"/>
    <mergeCell ref="FZJ161:FZL161"/>
    <mergeCell ref="FXR161:FXT161"/>
    <mergeCell ref="FXV161:FXX161"/>
    <mergeCell ref="FXZ161:FYB161"/>
    <mergeCell ref="FYD161:FYF161"/>
    <mergeCell ref="FYH161:FYJ161"/>
    <mergeCell ref="FYL161:FYN161"/>
    <mergeCell ref="FWT161:FWV161"/>
    <mergeCell ref="FWX161:FWZ161"/>
    <mergeCell ref="FXB161:FXD161"/>
    <mergeCell ref="FXF161:FXH161"/>
    <mergeCell ref="FXJ161:FXL161"/>
    <mergeCell ref="FXN161:FXP161"/>
    <mergeCell ref="FVV161:FVX161"/>
    <mergeCell ref="FVZ161:FWB161"/>
    <mergeCell ref="FWD161:FWF161"/>
    <mergeCell ref="FWH161:FWJ161"/>
    <mergeCell ref="FWL161:FWN161"/>
    <mergeCell ref="FWP161:FWR161"/>
    <mergeCell ref="FUX161:FUZ161"/>
    <mergeCell ref="FVB161:FVD161"/>
    <mergeCell ref="FVF161:FVH161"/>
    <mergeCell ref="FVJ161:FVL161"/>
    <mergeCell ref="FVN161:FVP161"/>
    <mergeCell ref="FVR161:FVT161"/>
    <mergeCell ref="FTZ161:FUB161"/>
    <mergeCell ref="FUD161:FUF161"/>
    <mergeCell ref="FUH161:FUJ161"/>
    <mergeCell ref="FUL161:FUN161"/>
    <mergeCell ref="FUP161:FUR161"/>
    <mergeCell ref="FUT161:FUV161"/>
    <mergeCell ref="FTB161:FTD161"/>
    <mergeCell ref="FTF161:FTH161"/>
    <mergeCell ref="FTJ161:FTL161"/>
    <mergeCell ref="FTN161:FTP161"/>
    <mergeCell ref="FTR161:FTT161"/>
    <mergeCell ref="FTV161:FTX161"/>
    <mergeCell ref="FSD161:FSF161"/>
    <mergeCell ref="FSH161:FSJ161"/>
    <mergeCell ref="FSL161:FSN161"/>
    <mergeCell ref="FSP161:FSR161"/>
    <mergeCell ref="FST161:FSV161"/>
    <mergeCell ref="FSX161:FSZ161"/>
    <mergeCell ref="FRF161:FRH161"/>
    <mergeCell ref="FRJ161:FRL161"/>
    <mergeCell ref="FRN161:FRP161"/>
    <mergeCell ref="FRR161:FRT161"/>
    <mergeCell ref="FRV161:FRX161"/>
    <mergeCell ref="FRZ161:FSB161"/>
    <mergeCell ref="FQH161:FQJ161"/>
    <mergeCell ref="FQL161:FQN161"/>
    <mergeCell ref="FQP161:FQR161"/>
    <mergeCell ref="FQT161:FQV161"/>
    <mergeCell ref="FQX161:FQZ161"/>
    <mergeCell ref="FRB161:FRD161"/>
    <mergeCell ref="FPJ161:FPL161"/>
    <mergeCell ref="FPN161:FPP161"/>
    <mergeCell ref="FPR161:FPT161"/>
    <mergeCell ref="FPV161:FPX161"/>
    <mergeCell ref="FPZ161:FQB161"/>
    <mergeCell ref="FQD161:FQF161"/>
    <mergeCell ref="FOL161:FON161"/>
    <mergeCell ref="FOP161:FOR161"/>
    <mergeCell ref="FOT161:FOV161"/>
    <mergeCell ref="FOX161:FOZ161"/>
    <mergeCell ref="FPB161:FPD161"/>
    <mergeCell ref="FPF161:FPH161"/>
    <mergeCell ref="FNN161:FNP161"/>
    <mergeCell ref="FNR161:FNT161"/>
    <mergeCell ref="FNV161:FNX161"/>
    <mergeCell ref="FNZ161:FOB161"/>
    <mergeCell ref="FOD161:FOF161"/>
    <mergeCell ref="FOH161:FOJ161"/>
    <mergeCell ref="FMP161:FMR161"/>
    <mergeCell ref="FMT161:FMV161"/>
    <mergeCell ref="FMX161:FMZ161"/>
    <mergeCell ref="FNB161:FND161"/>
    <mergeCell ref="FNF161:FNH161"/>
    <mergeCell ref="FNJ161:FNL161"/>
    <mergeCell ref="FLR161:FLT161"/>
    <mergeCell ref="FLV161:FLX161"/>
    <mergeCell ref="FLZ161:FMB161"/>
    <mergeCell ref="FMD161:FMF161"/>
    <mergeCell ref="FMH161:FMJ161"/>
    <mergeCell ref="FML161:FMN161"/>
    <mergeCell ref="FKT161:FKV161"/>
    <mergeCell ref="FKX161:FKZ161"/>
    <mergeCell ref="FLB161:FLD161"/>
    <mergeCell ref="FLF161:FLH161"/>
    <mergeCell ref="FLJ161:FLL161"/>
    <mergeCell ref="FLN161:FLP161"/>
    <mergeCell ref="FJV161:FJX161"/>
    <mergeCell ref="FJZ161:FKB161"/>
    <mergeCell ref="FKD161:FKF161"/>
    <mergeCell ref="FKH161:FKJ161"/>
    <mergeCell ref="FKL161:FKN161"/>
    <mergeCell ref="FKP161:FKR161"/>
    <mergeCell ref="FIX161:FIZ161"/>
    <mergeCell ref="FJB161:FJD161"/>
    <mergeCell ref="FJF161:FJH161"/>
    <mergeCell ref="FJJ161:FJL161"/>
    <mergeCell ref="FJN161:FJP161"/>
    <mergeCell ref="FJR161:FJT161"/>
    <mergeCell ref="FHZ161:FIB161"/>
    <mergeCell ref="FID161:FIF161"/>
    <mergeCell ref="FIH161:FIJ161"/>
    <mergeCell ref="FIL161:FIN161"/>
    <mergeCell ref="FIP161:FIR161"/>
    <mergeCell ref="FIT161:FIV161"/>
    <mergeCell ref="FHB161:FHD161"/>
    <mergeCell ref="FHF161:FHH161"/>
    <mergeCell ref="FHJ161:FHL161"/>
    <mergeCell ref="FHN161:FHP161"/>
    <mergeCell ref="FHR161:FHT161"/>
    <mergeCell ref="FHV161:FHX161"/>
    <mergeCell ref="FGD161:FGF161"/>
    <mergeCell ref="FGH161:FGJ161"/>
    <mergeCell ref="FGL161:FGN161"/>
    <mergeCell ref="FGP161:FGR161"/>
    <mergeCell ref="FGT161:FGV161"/>
    <mergeCell ref="FGX161:FGZ161"/>
    <mergeCell ref="FFF161:FFH161"/>
    <mergeCell ref="FFJ161:FFL161"/>
    <mergeCell ref="FFN161:FFP161"/>
    <mergeCell ref="FFR161:FFT161"/>
    <mergeCell ref="FFV161:FFX161"/>
    <mergeCell ref="FFZ161:FGB161"/>
    <mergeCell ref="FEH161:FEJ161"/>
    <mergeCell ref="FEL161:FEN161"/>
    <mergeCell ref="FEP161:FER161"/>
    <mergeCell ref="FET161:FEV161"/>
    <mergeCell ref="FEX161:FEZ161"/>
    <mergeCell ref="FFB161:FFD161"/>
    <mergeCell ref="FDJ161:FDL161"/>
    <mergeCell ref="FDN161:FDP161"/>
    <mergeCell ref="FDR161:FDT161"/>
    <mergeCell ref="FDV161:FDX161"/>
    <mergeCell ref="FDZ161:FEB161"/>
    <mergeCell ref="FED161:FEF161"/>
    <mergeCell ref="FCL161:FCN161"/>
    <mergeCell ref="FCP161:FCR161"/>
    <mergeCell ref="FCT161:FCV161"/>
    <mergeCell ref="FCX161:FCZ161"/>
    <mergeCell ref="FDB161:FDD161"/>
    <mergeCell ref="FDF161:FDH161"/>
    <mergeCell ref="FBN161:FBP161"/>
    <mergeCell ref="FBR161:FBT161"/>
    <mergeCell ref="FBV161:FBX161"/>
    <mergeCell ref="FBZ161:FCB161"/>
    <mergeCell ref="FCD161:FCF161"/>
    <mergeCell ref="FCH161:FCJ161"/>
    <mergeCell ref="FAP161:FAR161"/>
    <mergeCell ref="FAT161:FAV161"/>
    <mergeCell ref="FAX161:FAZ161"/>
    <mergeCell ref="FBB161:FBD161"/>
    <mergeCell ref="FBF161:FBH161"/>
    <mergeCell ref="FBJ161:FBL161"/>
    <mergeCell ref="EZR161:EZT161"/>
    <mergeCell ref="EZV161:EZX161"/>
    <mergeCell ref="EZZ161:FAB161"/>
    <mergeCell ref="FAD161:FAF161"/>
    <mergeCell ref="FAH161:FAJ161"/>
    <mergeCell ref="FAL161:FAN161"/>
    <mergeCell ref="EYT161:EYV161"/>
    <mergeCell ref="EYX161:EYZ161"/>
    <mergeCell ref="EZB161:EZD161"/>
    <mergeCell ref="EZF161:EZH161"/>
    <mergeCell ref="EZJ161:EZL161"/>
    <mergeCell ref="EZN161:EZP161"/>
    <mergeCell ref="EXV161:EXX161"/>
    <mergeCell ref="EXZ161:EYB161"/>
    <mergeCell ref="EYD161:EYF161"/>
    <mergeCell ref="EYH161:EYJ161"/>
    <mergeCell ref="EYL161:EYN161"/>
    <mergeCell ref="EYP161:EYR161"/>
    <mergeCell ref="EWX161:EWZ161"/>
    <mergeCell ref="EXB161:EXD161"/>
    <mergeCell ref="EXF161:EXH161"/>
    <mergeCell ref="EXJ161:EXL161"/>
    <mergeCell ref="EXN161:EXP161"/>
    <mergeCell ref="EXR161:EXT161"/>
    <mergeCell ref="EVZ161:EWB161"/>
    <mergeCell ref="EWD161:EWF161"/>
    <mergeCell ref="EWH161:EWJ161"/>
    <mergeCell ref="EWL161:EWN161"/>
    <mergeCell ref="EWP161:EWR161"/>
    <mergeCell ref="EWT161:EWV161"/>
    <mergeCell ref="EVB161:EVD161"/>
    <mergeCell ref="EVF161:EVH161"/>
    <mergeCell ref="EVJ161:EVL161"/>
    <mergeCell ref="EVN161:EVP161"/>
    <mergeCell ref="EVR161:EVT161"/>
    <mergeCell ref="EVV161:EVX161"/>
    <mergeCell ref="EUD161:EUF161"/>
    <mergeCell ref="EUH161:EUJ161"/>
    <mergeCell ref="EUL161:EUN161"/>
    <mergeCell ref="EUP161:EUR161"/>
    <mergeCell ref="EUT161:EUV161"/>
    <mergeCell ref="EUX161:EUZ161"/>
    <mergeCell ref="ETF161:ETH161"/>
    <mergeCell ref="ETJ161:ETL161"/>
    <mergeCell ref="ETN161:ETP161"/>
    <mergeCell ref="ETR161:ETT161"/>
    <mergeCell ref="ETV161:ETX161"/>
    <mergeCell ref="ETZ161:EUB161"/>
    <mergeCell ref="ESH161:ESJ161"/>
    <mergeCell ref="ESL161:ESN161"/>
    <mergeCell ref="ESP161:ESR161"/>
    <mergeCell ref="EST161:ESV161"/>
    <mergeCell ref="ESX161:ESZ161"/>
    <mergeCell ref="ETB161:ETD161"/>
    <mergeCell ref="ERJ161:ERL161"/>
    <mergeCell ref="ERN161:ERP161"/>
    <mergeCell ref="ERR161:ERT161"/>
    <mergeCell ref="ERV161:ERX161"/>
    <mergeCell ref="ERZ161:ESB161"/>
    <mergeCell ref="ESD161:ESF161"/>
    <mergeCell ref="EQL161:EQN161"/>
    <mergeCell ref="EQP161:EQR161"/>
    <mergeCell ref="EQT161:EQV161"/>
    <mergeCell ref="EQX161:EQZ161"/>
    <mergeCell ref="ERB161:ERD161"/>
    <mergeCell ref="ERF161:ERH161"/>
    <mergeCell ref="EPN161:EPP161"/>
    <mergeCell ref="EPR161:EPT161"/>
    <mergeCell ref="EPV161:EPX161"/>
    <mergeCell ref="EPZ161:EQB161"/>
    <mergeCell ref="EQD161:EQF161"/>
    <mergeCell ref="EQH161:EQJ161"/>
    <mergeCell ref="EOP161:EOR161"/>
    <mergeCell ref="EOT161:EOV161"/>
    <mergeCell ref="EOX161:EOZ161"/>
    <mergeCell ref="EPB161:EPD161"/>
    <mergeCell ref="EPF161:EPH161"/>
    <mergeCell ref="EPJ161:EPL161"/>
    <mergeCell ref="ENR161:ENT161"/>
    <mergeCell ref="ENV161:ENX161"/>
    <mergeCell ref="ENZ161:EOB161"/>
    <mergeCell ref="EOD161:EOF161"/>
    <mergeCell ref="EOH161:EOJ161"/>
    <mergeCell ref="EOL161:EON161"/>
    <mergeCell ref="EMT161:EMV161"/>
    <mergeCell ref="EMX161:EMZ161"/>
    <mergeCell ref="ENB161:END161"/>
    <mergeCell ref="ENF161:ENH161"/>
    <mergeCell ref="ENJ161:ENL161"/>
    <mergeCell ref="ENN161:ENP161"/>
    <mergeCell ref="ELV161:ELX161"/>
    <mergeCell ref="ELZ161:EMB161"/>
    <mergeCell ref="EMD161:EMF161"/>
    <mergeCell ref="EMH161:EMJ161"/>
    <mergeCell ref="EML161:EMN161"/>
    <mergeCell ref="EMP161:EMR161"/>
    <mergeCell ref="EKX161:EKZ161"/>
    <mergeCell ref="ELB161:ELD161"/>
    <mergeCell ref="ELF161:ELH161"/>
    <mergeCell ref="ELJ161:ELL161"/>
    <mergeCell ref="ELN161:ELP161"/>
    <mergeCell ref="ELR161:ELT161"/>
    <mergeCell ref="EJZ161:EKB161"/>
    <mergeCell ref="EKD161:EKF161"/>
    <mergeCell ref="EKH161:EKJ161"/>
    <mergeCell ref="EKL161:EKN161"/>
    <mergeCell ref="EKP161:EKR161"/>
    <mergeCell ref="EKT161:EKV161"/>
    <mergeCell ref="EJB161:EJD161"/>
    <mergeCell ref="EJF161:EJH161"/>
    <mergeCell ref="EJJ161:EJL161"/>
    <mergeCell ref="EJN161:EJP161"/>
    <mergeCell ref="EJR161:EJT161"/>
    <mergeCell ref="EJV161:EJX161"/>
    <mergeCell ref="EID161:EIF161"/>
    <mergeCell ref="EIH161:EIJ161"/>
    <mergeCell ref="EIL161:EIN161"/>
    <mergeCell ref="EIP161:EIR161"/>
    <mergeCell ref="EIT161:EIV161"/>
    <mergeCell ref="EIX161:EIZ161"/>
    <mergeCell ref="EHF161:EHH161"/>
    <mergeCell ref="EHJ161:EHL161"/>
    <mergeCell ref="EHN161:EHP161"/>
    <mergeCell ref="EHR161:EHT161"/>
    <mergeCell ref="EHV161:EHX161"/>
    <mergeCell ref="EHZ161:EIB161"/>
    <mergeCell ref="EGH161:EGJ161"/>
    <mergeCell ref="EGL161:EGN161"/>
    <mergeCell ref="EGP161:EGR161"/>
    <mergeCell ref="EGT161:EGV161"/>
    <mergeCell ref="EGX161:EGZ161"/>
    <mergeCell ref="EHB161:EHD161"/>
    <mergeCell ref="EFJ161:EFL161"/>
    <mergeCell ref="EFN161:EFP161"/>
    <mergeCell ref="EFR161:EFT161"/>
    <mergeCell ref="EFV161:EFX161"/>
    <mergeCell ref="EFZ161:EGB161"/>
    <mergeCell ref="EGD161:EGF161"/>
    <mergeCell ref="EEL161:EEN161"/>
    <mergeCell ref="EEP161:EER161"/>
    <mergeCell ref="EET161:EEV161"/>
    <mergeCell ref="EEX161:EEZ161"/>
    <mergeCell ref="EFB161:EFD161"/>
    <mergeCell ref="EFF161:EFH161"/>
    <mergeCell ref="EDN161:EDP161"/>
    <mergeCell ref="EDR161:EDT161"/>
    <mergeCell ref="EDV161:EDX161"/>
    <mergeCell ref="EDZ161:EEB161"/>
    <mergeCell ref="EED161:EEF161"/>
    <mergeCell ref="EEH161:EEJ161"/>
    <mergeCell ref="ECP161:ECR161"/>
    <mergeCell ref="ECT161:ECV161"/>
    <mergeCell ref="ECX161:ECZ161"/>
    <mergeCell ref="EDB161:EDD161"/>
    <mergeCell ref="EDF161:EDH161"/>
    <mergeCell ref="EDJ161:EDL161"/>
    <mergeCell ref="EBR161:EBT161"/>
    <mergeCell ref="EBV161:EBX161"/>
    <mergeCell ref="EBZ161:ECB161"/>
    <mergeCell ref="ECD161:ECF161"/>
    <mergeCell ref="ECH161:ECJ161"/>
    <mergeCell ref="ECL161:ECN161"/>
    <mergeCell ref="EAT161:EAV161"/>
    <mergeCell ref="EAX161:EAZ161"/>
    <mergeCell ref="EBB161:EBD161"/>
    <mergeCell ref="EBF161:EBH161"/>
    <mergeCell ref="EBJ161:EBL161"/>
    <mergeCell ref="EBN161:EBP161"/>
    <mergeCell ref="DZV161:DZX161"/>
    <mergeCell ref="DZZ161:EAB161"/>
    <mergeCell ref="EAD161:EAF161"/>
    <mergeCell ref="EAH161:EAJ161"/>
    <mergeCell ref="EAL161:EAN161"/>
    <mergeCell ref="EAP161:EAR161"/>
    <mergeCell ref="DYX161:DYZ161"/>
    <mergeCell ref="DZB161:DZD161"/>
    <mergeCell ref="DZF161:DZH161"/>
    <mergeCell ref="DZJ161:DZL161"/>
    <mergeCell ref="DZN161:DZP161"/>
    <mergeCell ref="DZR161:DZT161"/>
    <mergeCell ref="DXZ161:DYB161"/>
    <mergeCell ref="DYD161:DYF161"/>
    <mergeCell ref="DYH161:DYJ161"/>
    <mergeCell ref="DYL161:DYN161"/>
    <mergeCell ref="DYP161:DYR161"/>
    <mergeCell ref="DYT161:DYV161"/>
    <mergeCell ref="DXB161:DXD161"/>
    <mergeCell ref="DXF161:DXH161"/>
    <mergeCell ref="DXJ161:DXL161"/>
    <mergeCell ref="DXN161:DXP161"/>
    <mergeCell ref="DXR161:DXT161"/>
    <mergeCell ref="DXV161:DXX161"/>
    <mergeCell ref="DWD161:DWF161"/>
    <mergeCell ref="DWH161:DWJ161"/>
    <mergeCell ref="DWL161:DWN161"/>
    <mergeCell ref="DWP161:DWR161"/>
    <mergeCell ref="DWT161:DWV161"/>
    <mergeCell ref="DWX161:DWZ161"/>
    <mergeCell ref="DVF161:DVH161"/>
    <mergeCell ref="DVJ161:DVL161"/>
    <mergeCell ref="DVN161:DVP161"/>
    <mergeCell ref="DVR161:DVT161"/>
    <mergeCell ref="DVV161:DVX161"/>
    <mergeCell ref="DVZ161:DWB161"/>
    <mergeCell ref="DUH161:DUJ161"/>
    <mergeCell ref="DUL161:DUN161"/>
    <mergeCell ref="DUP161:DUR161"/>
    <mergeCell ref="DUT161:DUV161"/>
    <mergeCell ref="DUX161:DUZ161"/>
    <mergeCell ref="DVB161:DVD161"/>
    <mergeCell ref="DTJ161:DTL161"/>
    <mergeCell ref="DTN161:DTP161"/>
    <mergeCell ref="DTR161:DTT161"/>
    <mergeCell ref="DTV161:DTX161"/>
    <mergeCell ref="DTZ161:DUB161"/>
    <mergeCell ref="DUD161:DUF161"/>
    <mergeCell ref="DSL161:DSN161"/>
    <mergeCell ref="DSP161:DSR161"/>
    <mergeCell ref="DST161:DSV161"/>
    <mergeCell ref="DSX161:DSZ161"/>
    <mergeCell ref="DTB161:DTD161"/>
    <mergeCell ref="DTF161:DTH161"/>
    <mergeCell ref="DRN161:DRP161"/>
    <mergeCell ref="DRR161:DRT161"/>
    <mergeCell ref="DRV161:DRX161"/>
    <mergeCell ref="DRZ161:DSB161"/>
    <mergeCell ref="DSD161:DSF161"/>
    <mergeCell ref="DSH161:DSJ161"/>
    <mergeCell ref="DQP161:DQR161"/>
    <mergeCell ref="DQT161:DQV161"/>
    <mergeCell ref="DQX161:DQZ161"/>
    <mergeCell ref="DRB161:DRD161"/>
    <mergeCell ref="DRF161:DRH161"/>
    <mergeCell ref="DRJ161:DRL161"/>
    <mergeCell ref="DPR161:DPT161"/>
    <mergeCell ref="DPV161:DPX161"/>
    <mergeCell ref="DPZ161:DQB161"/>
    <mergeCell ref="DQD161:DQF161"/>
    <mergeCell ref="DQH161:DQJ161"/>
    <mergeCell ref="DQL161:DQN161"/>
    <mergeCell ref="DOT161:DOV161"/>
    <mergeCell ref="DOX161:DOZ161"/>
    <mergeCell ref="DPB161:DPD161"/>
    <mergeCell ref="DPF161:DPH161"/>
    <mergeCell ref="DPJ161:DPL161"/>
    <mergeCell ref="DPN161:DPP161"/>
    <mergeCell ref="DNV161:DNX161"/>
    <mergeCell ref="DNZ161:DOB161"/>
    <mergeCell ref="DOD161:DOF161"/>
    <mergeCell ref="DOH161:DOJ161"/>
    <mergeCell ref="DOL161:DON161"/>
    <mergeCell ref="DOP161:DOR161"/>
    <mergeCell ref="DMX161:DMZ161"/>
    <mergeCell ref="DNB161:DND161"/>
    <mergeCell ref="DNF161:DNH161"/>
    <mergeCell ref="DNJ161:DNL161"/>
    <mergeCell ref="DNN161:DNP161"/>
    <mergeCell ref="DNR161:DNT161"/>
    <mergeCell ref="DLZ161:DMB161"/>
    <mergeCell ref="DMD161:DMF161"/>
    <mergeCell ref="DMH161:DMJ161"/>
    <mergeCell ref="DML161:DMN161"/>
    <mergeCell ref="DMP161:DMR161"/>
    <mergeCell ref="DMT161:DMV161"/>
    <mergeCell ref="DLB161:DLD161"/>
    <mergeCell ref="DLF161:DLH161"/>
    <mergeCell ref="DLJ161:DLL161"/>
    <mergeCell ref="DLN161:DLP161"/>
    <mergeCell ref="DLR161:DLT161"/>
    <mergeCell ref="DLV161:DLX161"/>
    <mergeCell ref="DKD161:DKF161"/>
    <mergeCell ref="DKH161:DKJ161"/>
    <mergeCell ref="DKL161:DKN161"/>
    <mergeCell ref="DKP161:DKR161"/>
    <mergeCell ref="DKT161:DKV161"/>
    <mergeCell ref="DKX161:DKZ161"/>
    <mergeCell ref="DJF161:DJH161"/>
    <mergeCell ref="DJJ161:DJL161"/>
    <mergeCell ref="DJN161:DJP161"/>
    <mergeCell ref="DJR161:DJT161"/>
    <mergeCell ref="DJV161:DJX161"/>
    <mergeCell ref="DJZ161:DKB161"/>
    <mergeCell ref="DIH161:DIJ161"/>
    <mergeCell ref="DIL161:DIN161"/>
    <mergeCell ref="DIP161:DIR161"/>
    <mergeCell ref="DIT161:DIV161"/>
    <mergeCell ref="DIX161:DIZ161"/>
    <mergeCell ref="DJB161:DJD161"/>
    <mergeCell ref="DHJ161:DHL161"/>
    <mergeCell ref="DHN161:DHP161"/>
    <mergeCell ref="DHR161:DHT161"/>
    <mergeCell ref="DHV161:DHX161"/>
    <mergeCell ref="DHZ161:DIB161"/>
    <mergeCell ref="DID161:DIF161"/>
    <mergeCell ref="DGL161:DGN161"/>
    <mergeCell ref="DGP161:DGR161"/>
    <mergeCell ref="DGT161:DGV161"/>
    <mergeCell ref="DGX161:DGZ161"/>
    <mergeCell ref="DHB161:DHD161"/>
    <mergeCell ref="DHF161:DHH161"/>
    <mergeCell ref="DFN161:DFP161"/>
    <mergeCell ref="DFR161:DFT161"/>
    <mergeCell ref="DFV161:DFX161"/>
    <mergeCell ref="DFZ161:DGB161"/>
    <mergeCell ref="DGD161:DGF161"/>
    <mergeCell ref="DGH161:DGJ161"/>
    <mergeCell ref="DEP161:DER161"/>
    <mergeCell ref="DET161:DEV161"/>
    <mergeCell ref="DEX161:DEZ161"/>
    <mergeCell ref="DFB161:DFD161"/>
    <mergeCell ref="DFF161:DFH161"/>
    <mergeCell ref="DFJ161:DFL161"/>
    <mergeCell ref="DDR161:DDT161"/>
    <mergeCell ref="DDV161:DDX161"/>
    <mergeCell ref="DDZ161:DEB161"/>
    <mergeCell ref="DED161:DEF161"/>
    <mergeCell ref="DEH161:DEJ161"/>
    <mergeCell ref="DEL161:DEN161"/>
    <mergeCell ref="DCT161:DCV161"/>
    <mergeCell ref="DCX161:DCZ161"/>
    <mergeCell ref="DDB161:DDD161"/>
    <mergeCell ref="DDF161:DDH161"/>
    <mergeCell ref="DDJ161:DDL161"/>
    <mergeCell ref="DDN161:DDP161"/>
    <mergeCell ref="DBV161:DBX161"/>
    <mergeCell ref="DBZ161:DCB161"/>
    <mergeCell ref="DCD161:DCF161"/>
    <mergeCell ref="DCH161:DCJ161"/>
    <mergeCell ref="DCL161:DCN161"/>
    <mergeCell ref="DCP161:DCR161"/>
    <mergeCell ref="DAX161:DAZ161"/>
    <mergeCell ref="DBB161:DBD161"/>
    <mergeCell ref="DBF161:DBH161"/>
    <mergeCell ref="DBJ161:DBL161"/>
    <mergeCell ref="DBN161:DBP161"/>
    <mergeCell ref="DBR161:DBT161"/>
    <mergeCell ref="CZZ161:DAB161"/>
    <mergeCell ref="DAD161:DAF161"/>
    <mergeCell ref="DAH161:DAJ161"/>
    <mergeCell ref="DAL161:DAN161"/>
    <mergeCell ref="DAP161:DAR161"/>
    <mergeCell ref="DAT161:DAV161"/>
    <mergeCell ref="CZB161:CZD161"/>
    <mergeCell ref="CZF161:CZH161"/>
    <mergeCell ref="CZJ161:CZL161"/>
    <mergeCell ref="CZN161:CZP161"/>
    <mergeCell ref="CZR161:CZT161"/>
    <mergeCell ref="CZV161:CZX161"/>
    <mergeCell ref="CYD161:CYF161"/>
    <mergeCell ref="CYH161:CYJ161"/>
    <mergeCell ref="CYL161:CYN161"/>
    <mergeCell ref="CYP161:CYR161"/>
    <mergeCell ref="CYT161:CYV161"/>
    <mergeCell ref="CYX161:CYZ161"/>
    <mergeCell ref="CXF161:CXH161"/>
    <mergeCell ref="CXJ161:CXL161"/>
    <mergeCell ref="CXN161:CXP161"/>
    <mergeCell ref="CXR161:CXT161"/>
    <mergeCell ref="CXV161:CXX161"/>
    <mergeCell ref="CXZ161:CYB161"/>
    <mergeCell ref="CWH161:CWJ161"/>
    <mergeCell ref="CWL161:CWN161"/>
    <mergeCell ref="CWP161:CWR161"/>
    <mergeCell ref="CWT161:CWV161"/>
    <mergeCell ref="CWX161:CWZ161"/>
    <mergeCell ref="CXB161:CXD161"/>
    <mergeCell ref="CVJ161:CVL161"/>
    <mergeCell ref="CVN161:CVP161"/>
    <mergeCell ref="CVR161:CVT161"/>
    <mergeCell ref="CVV161:CVX161"/>
    <mergeCell ref="CVZ161:CWB161"/>
    <mergeCell ref="CWD161:CWF161"/>
    <mergeCell ref="CUL161:CUN161"/>
    <mergeCell ref="CUP161:CUR161"/>
    <mergeCell ref="CUT161:CUV161"/>
    <mergeCell ref="CUX161:CUZ161"/>
    <mergeCell ref="CVB161:CVD161"/>
    <mergeCell ref="CVF161:CVH161"/>
    <mergeCell ref="CTN161:CTP161"/>
    <mergeCell ref="CTR161:CTT161"/>
    <mergeCell ref="CTV161:CTX161"/>
    <mergeCell ref="CTZ161:CUB161"/>
    <mergeCell ref="CUD161:CUF161"/>
    <mergeCell ref="CUH161:CUJ161"/>
    <mergeCell ref="CSP161:CSR161"/>
    <mergeCell ref="CST161:CSV161"/>
    <mergeCell ref="CSX161:CSZ161"/>
    <mergeCell ref="CTB161:CTD161"/>
    <mergeCell ref="CTF161:CTH161"/>
    <mergeCell ref="CTJ161:CTL161"/>
    <mergeCell ref="CRR161:CRT161"/>
    <mergeCell ref="CRV161:CRX161"/>
    <mergeCell ref="CRZ161:CSB161"/>
    <mergeCell ref="CSD161:CSF161"/>
    <mergeCell ref="CSH161:CSJ161"/>
    <mergeCell ref="CSL161:CSN161"/>
    <mergeCell ref="CQT161:CQV161"/>
    <mergeCell ref="CQX161:CQZ161"/>
    <mergeCell ref="CRB161:CRD161"/>
    <mergeCell ref="CRF161:CRH161"/>
    <mergeCell ref="CRJ161:CRL161"/>
    <mergeCell ref="CRN161:CRP161"/>
    <mergeCell ref="CPV161:CPX161"/>
    <mergeCell ref="CPZ161:CQB161"/>
    <mergeCell ref="CQD161:CQF161"/>
    <mergeCell ref="CQH161:CQJ161"/>
    <mergeCell ref="CQL161:CQN161"/>
    <mergeCell ref="CQP161:CQR161"/>
    <mergeCell ref="COX161:COZ161"/>
    <mergeCell ref="CPB161:CPD161"/>
    <mergeCell ref="CPF161:CPH161"/>
    <mergeCell ref="CPJ161:CPL161"/>
    <mergeCell ref="CPN161:CPP161"/>
    <mergeCell ref="CPR161:CPT161"/>
    <mergeCell ref="CNZ161:COB161"/>
    <mergeCell ref="COD161:COF161"/>
    <mergeCell ref="COH161:COJ161"/>
    <mergeCell ref="COL161:CON161"/>
    <mergeCell ref="COP161:COR161"/>
    <mergeCell ref="COT161:COV161"/>
    <mergeCell ref="CNB161:CND161"/>
    <mergeCell ref="CNF161:CNH161"/>
    <mergeCell ref="CNJ161:CNL161"/>
    <mergeCell ref="CNN161:CNP161"/>
    <mergeCell ref="CNR161:CNT161"/>
    <mergeCell ref="CNV161:CNX161"/>
    <mergeCell ref="CMD161:CMF161"/>
    <mergeCell ref="CMH161:CMJ161"/>
    <mergeCell ref="CML161:CMN161"/>
    <mergeCell ref="CMP161:CMR161"/>
    <mergeCell ref="CMT161:CMV161"/>
    <mergeCell ref="CMX161:CMZ161"/>
    <mergeCell ref="CLF161:CLH161"/>
    <mergeCell ref="CLJ161:CLL161"/>
    <mergeCell ref="CLN161:CLP161"/>
    <mergeCell ref="CLR161:CLT161"/>
    <mergeCell ref="CLV161:CLX161"/>
    <mergeCell ref="CLZ161:CMB161"/>
    <mergeCell ref="CKH161:CKJ161"/>
    <mergeCell ref="CKL161:CKN161"/>
    <mergeCell ref="CKP161:CKR161"/>
    <mergeCell ref="CKT161:CKV161"/>
    <mergeCell ref="CKX161:CKZ161"/>
    <mergeCell ref="CLB161:CLD161"/>
    <mergeCell ref="CJJ161:CJL161"/>
    <mergeCell ref="CJN161:CJP161"/>
    <mergeCell ref="CJR161:CJT161"/>
    <mergeCell ref="CJV161:CJX161"/>
    <mergeCell ref="CJZ161:CKB161"/>
    <mergeCell ref="CKD161:CKF161"/>
    <mergeCell ref="CIL161:CIN161"/>
    <mergeCell ref="CIP161:CIR161"/>
    <mergeCell ref="CIT161:CIV161"/>
    <mergeCell ref="CIX161:CIZ161"/>
    <mergeCell ref="CJB161:CJD161"/>
    <mergeCell ref="CJF161:CJH161"/>
    <mergeCell ref="CHN161:CHP161"/>
    <mergeCell ref="CHR161:CHT161"/>
    <mergeCell ref="CHV161:CHX161"/>
    <mergeCell ref="CHZ161:CIB161"/>
    <mergeCell ref="CID161:CIF161"/>
    <mergeCell ref="CIH161:CIJ161"/>
    <mergeCell ref="CGP161:CGR161"/>
    <mergeCell ref="CGT161:CGV161"/>
    <mergeCell ref="CGX161:CGZ161"/>
    <mergeCell ref="CHB161:CHD161"/>
    <mergeCell ref="CHF161:CHH161"/>
    <mergeCell ref="CHJ161:CHL161"/>
    <mergeCell ref="CFR161:CFT161"/>
    <mergeCell ref="CFV161:CFX161"/>
    <mergeCell ref="CFZ161:CGB161"/>
    <mergeCell ref="CGD161:CGF161"/>
    <mergeCell ref="CGH161:CGJ161"/>
    <mergeCell ref="CGL161:CGN161"/>
    <mergeCell ref="CET161:CEV161"/>
    <mergeCell ref="CEX161:CEZ161"/>
    <mergeCell ref="CFB161:CFD161"/>
    <mergeCell ref="CFF161:CFH161"/>
    <mergeCell ref="CFJ161:CFL161"/>
    <mergeCell ref="CFN161:CFP161"/>
    <mergeCell ref="CDV161:CDX161"/>
    <mergeCell ref="CDZ161:CEB161"/>
    <mergeCell ref="CED161:CEF161"/>
    <mergeCell ref="CEH161:CEJ161"/>
    <mergeCell ref="CEL161:CEN161"/>
    <mergeCell ref="CEP161:CER161"/>
    <mergeCell ref="CCX161:CCZ161"/>
    <mergeCell ref="CDB161:CDD161"/>
    <mergeCell ref="CDF161:CDH161"/>
    <mergeCell ref="CDJ161:CDL161"/>
    <mergeCell ref="CDN161:CDP161"/>
    <mergeCell ref="CDR161:CDT161"/>
    <mergeCell ref="CBZ161:CCB161"/>
    <mergeCell ref="CCD161:CCF161"/>
    <mergeCell ref="CCH161:CCJ161"/>
    <mergeCell ref="CCL161:CCN161"/>
    <mergeCell ref="CCP161:CCR161"/>
    <mergeCell ref="CCT161:CCV161"/>
    <mergeCell ref="CBB161:CBD161"/>
    <mergeCell ref="CBF161:CBH161"/>
    <mergeCell ref="CBJ161:CBL161"/>
    <mergeCell ref="CBN161:CBP161"/>
    <mergeCell ref="CBR161:CBT161"/>
    <mergeCell ref="CBV161:CBX161"/>
    <mergeCell ref="CAD161:CAF161"/>
    <mergeCell ref="CAH161:CAJ161"/>
    <mergeCell ref="CAL161:CAN161"/>
    <mergeCell ref="CAP161:CAR161"/>
    <mergeCell ref="CAT161:CAV161"/>
    <mergeCell ref="CAX161:CAZ161"/>
    <mergeCell ref="BZF161:BZH161"/>
    <mergeCell ref="BZJ161:BZL161"/>
    <mergeCell ref="BZN161:BZP161"/>
    <mergeCell ref="BZR161:BZT161"/>
    <mergeCell ref="BZV161:BZX161"/>
    <mergeCell ref="BZZ161:CAB161"/>
    <mergeCell ref="BYH161:BYJ161"/>
    <mergeCell ref="BYL161:BYN161"/>
    <mergeCell ref="BYP161:BYR161"/>
    <mergeCell ref="BYT161:BYV161"/>
    <mergeCell ref="BYX161:BYZ161"/>
    <mergeCell ref="BZB161:BZD161"/>
    <mergeCell ref="BXJ161:BXL161"/>
    <mergeCell ref="BXN161:BXP161"/>
    <mergeCell ref="BXR161:BXT161"/>
    <mergeCell ref="BXV161:BXX161"/>
    <mergeCell ref="BXZ161:BYB161"/>
    <mergeCell ref="BYD161:BYF161"/>
    <mergeCell ref="BWL161:BWN161"/>
    <mergeCell ref="BWP161:BWR161"/>
    <mergeCell ref="BWT161:BWV161"/>
    <mergeCell ref="BWX161:BWZ161"/>
    <mergeCell ref="BXB161:BXD161"/>
    <mergeCell ref="BXF161:BXH161"/>
    <mergeCell ref="BVN161:BVP161"/>
    <mergeCell ref="BVR161:BVT161"/>
    <mergeCell ref="BVV161:BVX161"/>
    <mergeCell ref="BVZ161:BWB161"/>
    <mergeCell ref="BWD161:BWF161"/>
    <mergeCell ref="BWH161:BWJ161"/>
    <mergeCell ref="BUP161:BUR161"/>
    <mergeCell ref="BUT161:BUV161"/>
    <mergeCell ref="BUX161:BUZ161"/>
    <mergeCell ref="BVB161:BVD161"/>
    <mergeCell ref="BVF161:BVH161"/>
    <mergeCell ref="BVJ161:BVL161"/>
    <mergeCell ref="BTR161:BTT161"/>
    <mergeCell ref="BTV161:BTX161"/>
    <mergeCell ref="BTZ161:BUB161"/>
    <mergeCell ref="BUD161:BUF161"/>
    <mergeCell ref="BUH161:BUJ161"/>
    <mergeCell ref="BUL161:BUN161"/>
    <mergeCell ref="BST161:BSV161"/>
    <mergeCell ref="BSX161:BSZ161"/>
    <mergeCell ref="BTB161:BTD161"/>
    <mergeCell ref="BTF161:BTH161"/>
    <mergeCell ref="BTJ161:BTL161"/>
    <mergeCell ref="BTN161:BTP161"/>
    <mergeCell ref="BRV161:BRX161"/>
    <mergeCell ref="BRZ161:BSB161"/>
    <mergeCell ref="BSD161:BSF161"/>
    <mergeCell ref="BSH161:BSJ161"/>
    <mergeCell ref="BSL161:BSN161"/>
    <mergeCell ref="BSP161:BSR161"/>
    <mergeCell ref="BQX161:BQZ161"/>
    <mergeCell ref="BRB161:BRD161"/>
    <mergeCell ref="BRF161:BRH161"/>
    <mergeCell ref="BRJ161:BRL161"/>
    <mergeCell ref="BRN161:BRP161"/>
    <mergeCell ref="BRR161:BRT161"/>
    <mergeCell ref="BPZ161:BQB161"/>
    <mergeCell ref="BQD161:BQF161"/>
    <mergeCell ref="BQH161:BQJ161"/>
    <mergeCell ref="BQL161:BQN161"/>
    <mergeCell ref="BQP161:BQR161"/>
    <mergeCell ref="BQT161:BQV161"/>
    <mergeCell ref="BPB161:BPD161"/>
    <mergeCell ref="BPF161:BPH161"/>
    <mergeCell ref="BPJ161:BPL161"/>
    <mergeCell ref="BPN161:BPP161"/>
    <mergeCell ref="BPR161:BPT161"/>
    <mergeCell ref="BPV161:BPX161"/>
    <mergeCell ref="BOD161:BOF161"/>
    <mergeCell ref="BOH161:BOJ161"/>
    <mergeCell ref="BOL161:BON161"/>
    <mergeCell ref="BOP161:BOR161"/>
    <mergeCell ref="BOT161:BOV161"/>
    <mergeCell ref="BOX161:BOZ161"/>
    <mergeCell ref="BNF161:BNH161"/>
    <mergeCell ref="BNJ161:BNL161"/>
    <mergeCell ref="BNN161:BNP161"/>
    <mergeCell ref="BNR161:BNT161"/>
    <mergeCell ref="BNV161:BNX161"/>
    <mergeCell ref="BNZ161:BOB161"/>
    <mergeCell ref="BMH161:BMJ161"/>
    <mergeCell ref="BML161:BMN161"/>
    <mergeCell ref="BMP161:BMR161"/>
    <mergeCell ref="BMT161:BMV161"/>
    <mergeCell ref="BMX161:BMZ161"/>
    <mergeCell ref="BNB161:BND161"/>
    <mergeCell ref="BLJ161:BLL161"/>
    <mergeCell ref="BLN161:BLP161"/>
    <mergeCell ref="BLR161:BLT161"/>
    <mergeCell ref="BLV161:BLX161"/>
    <mergeCell ref="BLZ161:BMB161"/>
    <mergeCell ref="BMD161:BMF161"/>
    <mergeCell ref="BKL161:BKN161"/>
    <mergeCell ref="BKP161:BKR161"/>
    <mergeCell ref="BKT161:BKV161"/>
    <mergeCell ref="BKX161:BKZ161"/>
    <mergeCell ref="BLB161:BLD161"/>
    <mergeCell ref="BLF161:BLH161"/>
    <mergeCell ref="BJN161:BJP161"/>
    <mergeCell ref="BJR161:BJT161"/>
    <mergeCell ref="BJV161:BJX161"/>
    <mergeCell ref="BJZ161:BKB161"/>
    <mergeCell ref="BKD161:BKF161"/>
    <mergeCell ref="BKH161:BKJ161"/>
    <mergeCell ref="BIP161:BIR161"/>
    <mergeCell ref="BIT161:BIV161"/>
    <mergeCell ref="BIX161:BIZ161"/>
    <mergeCell ref="BJB161:BJD161"/>
    <mergeCell ref="BJF161:BJH161"/>
    <mergeCell ref="BJJ161:BJL161"/>
    <mergeCell ref="BHR161:BHT161"/>
    <mergeCell ref="BHV161:BHX161"/>
    <mergeCell ref="BHZ161:BIB161"/>
    <mergeCell ref="BID161:BIF161"/>
    <mergeCell ref="BIH161:BIJ161"/>
    <mergeCell ref="BIL161:BIN161"/>
    <mergeCell ref="BGT161:BGV161"/>
    <mergeCell ref="BGX161:BGZ161"/>
    <mergeCell ref="BHB161:BHD161"/>
    <mergeCell ref="BHF161:BHH161"/>
    <mergeCell ref="BHJ161:BHL161"/>
    <mergeCell ref="BHN161:BHP161"/>
    <mergeCell ref="BFV161:BFX161"/>
    <mergeCell ref="BFZ161:BGB161"/>
    <mergeCell ref="BGD161:BGF161"/>
    <mergeCell ref="BGH161:BGJ161"/>
    <mergeCell ref="BGL161:BGN161"/>
    <mergeCell ref="BGP161:BGR161"/>
    <mergeCell ref="BEX161:BEZ161"/>
    <mergeCell ref="BFB161:BFD161"/>
    <mergeCell ref="BFF161:BFH161"/>
    <mergeCell ref="BFJ161:BFL161"/>
    <mergeCell ref="BFN161:BFP161"/>
    <mergeCell ref="BFR161:BFT161"/>
    <mergeCell ref="BDZ161:BEB161"/>
    <mergeCell ref="BED161:BEF161"/>
    <mergeCell ref="BEH161:BEJ161"/>
    <mergeCell ref="BEL161:BEN161"/>
    <mergeCell ref="BEP161:BER161"/>
    <mergeCell ref="BET161:BEV161"/>
    <mergeCell ref="BDB161:BDD161"/>
    <mergeCell ref="BDF161:BDH161"/>
    <mergeCell ref="BDJ161:BDL161"/>
    <mergeCell ref="BDN161:BDP161"/>
    <mergeCell ref="BDR161:BDT161"/>
    <mergeCell ref="BDV161:BDX161"/>
    <mergeCell ref="BCD161:BCF161"/>
    <mergeCell ref="BCH161:BCJ161"/>
    <mergeCell ref="BCL161:BCN161"/>
    <mergeCell ref="BCP161:BCR161"/>
    <mergeCell ref="BCT161:BCV161"/>
    <mergeCell ref="BCX161:BCZ161"/>
    <mergeCell ref="BBF161:BBH161"/>
    <mergeCell ref="BBJ161:BBL161"/>
    <mergeCell ref="BBN161:BBP161"/>
    <mergeCell ref="BBR161:BBT161"/>
    <mergeCell ref="BBV161:BBX161"/>
    <mergeCell ref="BBZ161:BCB161"/>
    <mergeCell ref="BAH161:BAJ161"/>
    <mergeCell ref="BAL161:BAN161"/>
    <mergeCell ref="BAP161:BAR161"/>
    <mergeCell ref="BAT161:BAV161"/>
    <mergeCell ref="BAX161:BAZ161"/>
    <mergeCell ref="BBB161:BBD161"/>
    <mergeCell ref="AZJ161:AZL161"/>
    <mergeCell ref="AZN161:AZP161"/>
    <mergeCell ref="AZR161:AZT161"/>
    <mergeCell ref="AZV161:AZX161"/>
    <mergeCell ref="AZZ161:BAB161"/>
    <mergeCell ref="BAD161:BAF161"/>
    <mergeCell ref="AYL161:AYN161"/>
    <mergeCell ref="AYP161:AYR161"/>
    <mergeCell ref="AYT161:AYV161"/>
    <mergeCell ref="AYX161:AYZ161"/>
    <mergeCell ref="AZB161:AZD161"/>
    <mergeCell ref="AZF161:AZH161"/>
    <mergeCell ref="AXN161:AXP161"/>
    <mergeCell ref="AXR161:AXT161"/>
    <mergeCell ref="AXV161:AXX161"/>
    <mergeCell ref="AXZ161:AYB161"/>
    <mergeCell ref="AYD161:AYF161"/>
    <mergeCell ref="AYH161:AYJ161"/>
    <mergeCell ref="AWP161:AWR161"/>
    <mergeCell ref="AWT161:AWV161"/>
    <mergeCell ref="AWX161:AWZ161"/>
    <mergeCell ref="AXB161:AXD161"/>
    <mergeCell ref="AXF161:AXH161"/>
    <mergeCell ref="AXJ161:AXL161"/>
    <mergeCell ref="AVR161:AVT161"/>
    <mergeCell ref="AVV161:AVX161"/>
    <mergeCell ref="AVZ161:AWB161"/>
    <mergeCell ref="AWD161:AWF161"/>
    <mergeCell ref="AWH161:AWJ161"/>
    <mergeCell ref="AWL161:AWN161"/>
    <mergeCell ref="AUT161:AUV161"/>
    <mergeCell ref="AUX161:AUZ161"/>
    <mergeCell ref="AVB161:AVD161"/>
    <mergeCell ref="AVF161:AVH161"/>
    <mergeCell ref="AVJ161:AVL161"/>
    <mergeCell ref="AVN161:AVP161"/>
    <mergeCell ref="ATV161:ATX161"/>
    <mergeCell ref="ATZ161:AUB161"/>
    <mergeCell ref="AUD161:AUF161"/>
    <mergeCell ref="AUH161:AUJ161"/>
    <mergeCell ref="AUL161:AUN161"/>
    <mergeCell ref="AUP161:AUR161"/>
    <mergeCell ref="ASX161:ASZ161"/>
    <mergeCell ref="ATB161:ATD161"/>
    <mergeCell ref="ATF161:ATH161"/>
    <mergeCell ref="ATJ161:ATL161"/>
    <mergeCell ref="ATN161:ATP161"/>
    <mergeCell ref="ATR161:ATT161"/>
    <mergeCell ref="ARZ161:ASB161"/>
    <mergeCell ref="ASD161:ASF161"/>
    <mergeCell ref="ASH161:ASJ161"/>
    <mergeCell ref="ASL161:ASN161"/>
    <mergeCell ref="ASP161:ASR161"/>
    <mergeCell ref="AST161:ASV161"/>
    <mergeCell ref="ARB161:ARD161"/>
    <mergeCell ref="ARF161:ARH161"/>
    <mergeCell ref="ARJ161:ARL161"/>
    <mergeCell ref="ARN161:ARP161"/>
    <mergeCell ref="ARR161:ART161"/>
    <mergeCell ref="ARV161:ARX161"/>
    <mergeCell ref="AQD161:AQF161"/>
    <mergeCell ref="AQH161:AQJ161"/>
    <mergeCell ref="AQL161:AQN161"/>
    <mergeCell ref="AQP161:AQR161"/>
    <mergeCell ref="AQT161:AQV161"/>
    <mergeCell ref="AQX161:AQZ161"/>
    <mergeCell ref="APF161:APH161"/>
    <mergeCell ref="APJ161:APL161"/>
    <mergeCell ref="APN161:APP161"/>
    <mergeCell ref="APR161:APT161"/>
    <mergeCell ref="APV161:APX161"/>
    <mergeCell ref="APZ161:AQB161"/>
    <mergeCell ref="AOH161:AOJ161"/>
    <mergeCell ref="AOL161:AON161"/>
    <mergeCell ref="AOP161:AOR161"/>
    <mergeCell ref="AOT161:AOV161"/>
    <mergeCell ref="AOX161:AOZ161"/>
    <mergeCell ref="APB161:APD161"/>
    <mergeCell ref="ANJ161:ANL161"/>
    <mergeCell ref="ANN161:ANP161"/>
    <mergeCell ref="ANR161:ANT161"/>
    <mergeCell ref="ANV161:ANX161"/>
    <mergeCell ref="ANZ161:AOB161"/>
    <mergeCell ref="AOD161:AOF161"/>
    <mergeCell ref="AML161:AMN161"/>
    <mergeCell ref="AMP161:AMR161"/>
    <mergeCell ref="AMT161:AMV161"/>
    <mergeCell ref="AMX161:AMZ161"/>
    <mergeCell ref="ANB161:AND161"/>
    <mergeCell ref="ANF161:ANH161"/>
    <mergeCell ref="ALN161:ALP161"/>
    <mergeCell ref="ALR161:ALT161"/>
    <mergeCell ref="ALV161:ALX161"/>
    <mergeCell ref="ALZ161:AMB161"/>
    <mergeCell ref="AMD161:AMF161"/>
    <mergeCell ref="AMH161:AMJ161"/>
    <mergeCell ref="AKP161:AKR161"/>
    <mergeCell ref="AKT161:AKV161"/>
    <mergeCell ref="AKX161:AKZ161"/>
    <mergeCell ref="ALB161:ALD161"/>
    <mergeCell ref="ALF161:ALH161"/>
    <mergeCell ref="ALJ161:ALL161"/>
    <mergeCell ref="AJR161:AJT161"/>
    <mergeCell ref="AJV161:AJX161"/>
    <mergeCell ref="AJZ161:AKB161"/>
    <mergeCell ref="AKD161:AKF161"/>
    <mergeCell ref="AKH161:AKJ161"/>
    <mergeCell ref="AKL161:AKN161"/>
    <mergeCell ref="AIT161:AIV161"/>
    <mergeCell ref="AIX161:AIZ161"/>
    <mergeCell ref="AJB161:AJD161"/>
    <mergeCell ref="AJF161:AJH161"/>
    <mergeCell ref="AJJ161:AJL161"/>
    <mergeCell ref="AJN161:AJP161"/>
    <mergeCell ref="AHV161:AHX161"/>
    <mergeCell ref="AHZ161:AIB161"/>
    <mergeCell ref="AID161:AIF161"/>
    <mergeCell ref="AIH161:AIJ161"/>
    <mergeCell ref="AIL161:AIN161"/>
    <mergeCell ref="AIP161:AIR161"/>
    <mergeCell ref="AGX161:AGZ161"/>
    <mergeCell ref="AHB161:AHD161"/>
    <mergeCell ref="AHF161:AHH161"/>
    <mergeCell ref="AHJ161:AHL161"/>
    <mergeCell ref="AHN161:AHP161"/>
    <mergeCell ref="AHR161:AHT161"/>
    <mergeCell ref="AFZ161:AGB161"/>
    <mergeCell ref="AGD161:AGF161"/>
    <mergeCell ref="AGH161:AGJ161"/>
    <mergeCell ref="AGL161:AGN161"/>
    <mergeCell ref="AGP161:AGR161"/>
    <mergeCell ref="AGT161:AGV161"/>
    <mergeCell ref="AFB161:AFD161"/>
    <mergeCell ref="AFF161:AFH161"/>
    <mergeCell ref="AFJ161:AFL161"/>
    <mergeCell ref="AFN161:AFP161"/>
    <mergeCell ref="AFR161:AFT161"/>
    <mergeCell ref="AFV161:AFX161"/>
    <mergeCell ref="AED161:AEF161"/>
    <mergeCell ref="AEH161:AEJ161"/>
    <mergeCell ref="AEL161:AEN161"/>
    <mergeCell ref="AEP161:AER161"/>
    <mergeCell ref="AET161:AEV161"/>
    <mergeCell ref="AEX161:AEZ161"/>
    <mergeCell ref="ADF161:ADH161"/>
    <mergeCell ref="ADJ161:ADL161"/>
    <mergeCell ref="ADN161:ADP161"/>
    <mergeCell ref="ADR161:ADT161"/>
    <mergeCell ref="ADV161:ADX161"/>
    <mergeCell ref="ADZ161:AEB161"/>
    <mergeCell ref="ACH161:ACJ161"/>
    <mergeCell ref="ACL161:ACN161"/>
    <mergeCell ref="ACP161:ACR161"/>
    <mergeCell ref="ACT161:ACV161"/>
    <mergeCell ref="ACX161:ACZ161"/>
    <mergeCell ref="ADB161:ADD161"/>
    <mergeCell ref="ABJ161:ABL161"/>
    <mergeCell ref="ABN161:ABP161"/>
    <mergeCell ref="ABR161:ABT161"/>
    <mergeCell ref="ABV161:ABX161"/>
    <mergeCell ref="ABZ161:ACB161"/>
    <mergeCell ref="ACD161:ACF161"/>
    <mergeCell ref="AAL161:AAN161"/>
    <mergeCell ref="AAP161:AAR161"/>
    <mergeCell ref="AAT161:AAV161"/>
    <mergeCell ref="AAX161:AAZ161"/>
    <mergeCell ref="ABB161:ABD161"/>
    <mergeCell ref="ABF161:ABH161"/>
    <mergeCell ref="ZN161:ZP161"/>
    <mergeCell ref="ZR161:ZT161"/>
    <mergeCell ref="ZV161:ZX161"/>
    <mergeCell ref="ZZ161:AAB161"/>
    <mergeCell ref="AAD161:AAF161"/>
    <mergeCell ref="AAH161:AAJ161"/>
    <mergeCell ref="YP161:YR161"/>
    <mergeCell ref="YT161:YV161"/>
    <mergeCell ref="YX161:YZ161"/>
    <mergeCell ref="ZB161:ZD161"/>
    <mergeCell ref="ZF161:ZH161"/>
    <mergeCell ref="ZJ161:ZL161"/>
    <mergeCell ref="XR161:XT161"/>
    <mergeCell ref="XV161:XX161"/>
    <mergeCell ref="XZ161:YB161"/>
    <mergeCell ref="YD161:YF161"/>
    <mergeCell ref="YH161:YJ161"/>
    <mergeCell ref="YL161:YN161"/>
    <mergeCell ref="WT161:WV161"/>
    <mergeCell ref="WX161:WZ161"/>
    <mergeCell ref="XB161:XD161"/>
    <mergeCell ref="XF161:XH161"/>
    <mergeCell ref="XJ161:XL161"/>
    <mergeCell ref="XN161:XP161"/>
    <mergeCell ref="VV161:VX161"/>
    <mergeCell ref="VZ161:WB161"/>
    <mergeCell ref="WD161:WF161"/>
    <mergeCell ref="WH161:WJ161"/>
    <mergeCell ref="WL161:WN161"/>
    <mergeCell ref="WP161:WR161"/>
    <mergeCell ref="UX161:UZ161"/>
    <mergeCell ref="VB161:VD161"/>
    <mergeCell ref="VF161:VH161"/>
    <mergeCell ref="VJ161:VL161"/>
    <mergeCell ref="VN161:VP161"/>
    <mergeCell ref="VR161:VT161"/>
    <mergeCell ref="TZ161:UB161"/>
    <mergeCell ref="UD161:UF161"/>
    <mergeCell ref="UH161:UJ161"/>
    <mergeCell ref="UL161:UN161"/>
    <mergeCell ref="UP161:UR161"/>
    <mergeCell ref="UT161:UV161"/>
    <mergeCell ref="TB161:TD161"/>
    <mergeCell ref="TF161:TH161"/>
    <mergeCell ref="TJ161:TL161"/>
    <mergeCell ref="TN161:TP161"/>
    <mergeCell ref="TR161:TT161"/>
    <mergeCell ref="TV161:TX161"/>
    <mergeCell ref="SD161:SF161"/>
    <mergeCell ref="SH161:SJ161"/>
    <mergeCell ref="SL161:SN161"/>
    <mergeCell ref="SP161:SR161"/>
    <mergeCell ref="ST161:SV161"/>
    <mergeCell ref="SX161:SZ161"/>
    <mergeCell ref="RF161:RH161"/>
    <mergeCell ref="RJ161:RL161"/>
    <mergeCell ref="RN161:RP161"/>
    <mergeCell ref="RR161:RT161"/>
    <mergeCell ref="RV161:RX161"/>
    <mergeCell ref="RZ161:SB161"/>
    <mergeCell ref="QH161:QJ161"/>
    <mergeCell ref="QL161:QN161"/>
    <mergeCell ref="QP161:QR161"/>
    <mergeCell ref="QT161:QV161"/>
    <mergeCell ref="QX161:QZ161"/>
    <mergeCell ref="RB161:RD161"/>
    <mergeCell ref="PJ161:PL161"/>
    <mergeCell ref="PN161:PP161"/>
    <mergeCell ref="PR161:PT161"/>
    <mergeCell ref="PV161:PX161"/>
    <mergeCell ref="PZ161:QB161"/>
    <mergeCell ref="QD161:QF161"/>
    <mergeCell ref="OL161:ON161"/>
    <mergeCell ref="OP161:OR161"/>
    <mergeCell ref="OT161:OV161"/>
    <mergeCell ref="OX161:OZ161"/>
    <mergeCell ref="PB161:PD161"/>
    <mergeCell ref="PF161:PH161"/>
    <mergeCell ref="NN161:NP161"/>
    <mergeCell ref="NR161:NT161"/>
    <mergeCell ref="NV161:NX161"/>
    <mergeCell ref="NZ161:OB161"/>
    <mergeCell ref="OD161:OF161"/>
    <mergeCell ref="OH161:OJ161"/>
    <mergeCell ref="MP161:MR161"/>
    <mergeCell ref="MT161:MV161"/>
    <mergeCell ref="MX161:MZ161"/>
    <mergeCell ref="NB161:ND161"/>
    <mergeCell ref="NF161:NH161"/>
    <mergeCell ref="NJ161:NL161"/>
    <mergeCell ref="LR161:LT161"/>
    <mergeCell ref="LV161:LX161"/>
    <mergeCell ref="LZ161:MB161"/>
    <mergeCell ref="MD161:MF161"/>
    <mergeCell ref="MH161:MJ161"/>
    <mergeCell ref="ML161:MN161"/>
    <mergeCell ref="KT161:KV161"/>
    <mergeCell ref="KX161:KZ161"/>
    <mergeCell ref="LB161:LD161"/>
    <mergeCell ref="LF161:LH161"/>
    <mergeCell ref="LJ161:LL161"/>
    <mergeCell ref="LN161:LP161"/>
    <mergeCell ref="JV161:JX161"/>
    <mergeCell ref="JZ161:KB161"/>
    <mergeCell ref="KD161:KF161"/>
    <mergeCell ref="KH161:KJ161"/>
    <mergeCell ref="KL161:KN161"/>
    <mergeCell ref="KP161:KR161"/>
    <mergeCell ref="IX161:IZ161"/>
    <mergeCell ref="JB161:JD161"/>
    <mergeCell ref="JF161:JH161"/>
    <mergeCell ref="JJ161:JL161"/>
    <mergeCell ref="JN161:JP161"/>
    <mergeCell ref="JR161:JT161"/>
    <mergeCell ref="HZ161:IB161"/>
    <mergeCell ref="ID161:IF161"/>
    <mergeCell ref="IH161:IJ161"/>
    <mergeCell ref="IL161:IN161"/>
    <mergeCell ref="IP161:IR161"/>
    <mergeCell ref="IT161:IV161"/>
    <mergeCell ref="HB161:HD161"/>
    <mergeCell ref="HF161:HH161"/>
    <mergeCell ref="HJ161:HL161"/>
    <mergeCell ref="HN161:HP161"/>
    <mergeCell ref="HR161:HT161"/>
    <mergeCell ref="HV161:HX161"/>
    <mergeCell ref="GD161:GF161"/>
    <mergeCell ref="GH161:GJ161"/>
    <mergeCell ref="GL161:GN161"/>
    <mergeCell ref="GP161:GR161"/>
    <mergeCell ref="GT161:GV161"/>
    <mergeCell ref="GX161:GZ161"/>
    <mergeCell ref="FF161:FH161"/>
    <mergeCell ref="FJ161:FL161"/>
    <mergeCell ref="FN161:FP161"/>
    <mergeCell ref="FR161:FT161"/>
    <mergeCell ref="FV161:FX161"/>
    <mergeCell ref="FZ161:GB161"/>
    <mergeCell ref="EH161:EJ161"/>
    <mergeCell ref="EL161:EN161"/>
    <mergeCell ref="EP161:ER161"/>
    <mergeCell ref="ET161:EV161"/>
    <mergeCell ref="EX161:EZ161"/>
    <mergeCell ref="FB161:FD161"/>
    <mergeCell ref="DJ161:DL161"/>
    <mergeCell ref="DN161:DP161"/>
    <mergeCell ref="DR161:DT161"/>
    <mergeCell ref="DV161:DX161"/>
    <mergeCell ref="DZ161:EB161"/>
    <mergeCell ref="ED161:EF161"/>
    <mergeCell ref="CL161:CN161"/>
    <mergeCell ref="CP161:CR161"/>
    <mergeCell ref="CT161:CV161"/>
    <mergeCell ref="CX161:CZ161"/>
    <mergeCell ref="DB161:DD161"/>
    <mergeCell ref="DF161:DH161"/>
    <mergeCell ref="BN161:BP161"/>
    <mergeCell ref="BR161:BT161"/>
    <mergeCell ref="BV161:BX161"/>
    <mergeCell ref="BZ161:CB161"/>
    <mergeCell ref="CD161:CF161"/>
    <mergeCell ref="CH161:CJ161"/>
    <mergeCell ref="AP161:AR161"/>
    <mergeCell ref="AT161:AV161"/>
    <mergeCell ref="AX161:AZ161"/>
    <mergeCell ref="BB161:BD161"/>
    <mergeCell ref="BF161:BH161"/>
    <mergeCell ref="BJ161:BL161"/>
    <mergeCell ref="R161:T161"/>
    <mergeCell ref="V161:X161"/>
    <mergeCell ref="Z161:AB161"/>
    <mergeCell ref="AD161:AF161"/>
    <mergeCell ref="AH161:AJ161"/>
    <mergeCell ref="AL161:AN161"/>
    <mergeCell ref="B152:D152"/>
    <mergeCell ref="B153:D153"/>
    <mergeCell ref="B157:D157"/>
    <mergeCell ref="B161:D161"/>
    <mergeCell ref="J161:L161"/>
    <mergeCell ref="N161:P161"/>
    <mergeCell ref="B139:D139"/>
    <mergeCell ref="B141:D141"/>
    <mergeCell ref="B142:D142"/>
    <mergeCell ref="B143:D143"/>
    <mergeCell ref="B144:D144"/>
    <mergeCell ref="B146:D146"/>
    <mergeCell ref="B131:D131"/>
    <mergeCell ref="B132:D132"/>
    <mergeCell ref="B133:D133"/>
    <mergeCell ref="B135:D135"/>
    <mergeCell ref="B136:D136"/>
    <mergeCell ref="B138:D138"/>
    <mergeCell ref="B119:D119"/>
    <mergeCell ref="B126:D126"/>
    <mergeCell ref="B127:D127"/>
    <mergeCell ref="B128:D128"/>
    <mergeCell ref="B129:D129"/>
    <mergeCell ref="B130:D130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2:D92"/>
    <mergeCell ref="B93:D93"/>
    <mergeCell ref="B97:D97"/>
    <mergeCell ref="B98:D98"/>
    <mergeCell ref="B99:D99"/>
    <mergeCell ref="B100:D100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5:D35"/>
    <mergeCell ref="B36:D36"/>
    <mergeCell ref="B38:D38"/>
    <mergeCell ref="B39:D39"/>
    <mergeCell ref="B40:D40"/>
    <mergeCell ref="B41:D41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7:D27"/>
    <mergeCell ref="B28:D28"/>
    <mergeCell ref="A10:F10"/>
    <mergeCell ref="A11:F11"/>
    <mergeCell ref="A12:F12"/>
    <mergeCell ref="A13:F13"/>
    <mergeCell ref="B17:D17"/>
    <mergeCell ref="B18:D18"/>
  </mergeCells>
  <pageMargins left="0.25" right="0.25" top="0.75" bottom="0.75" header="0.3" footer="0.3"/>
  <pageSetup scale="67" fitToHeight="0" orientation="portrait" r:id="rId1"/>
  <rowBreaks count="4" manualBreakCount="4">
    <brk id="67" max="5" man="1"/>
    <brk id="122" max="5" man="1"/>
    <brk id="174" max="5" man="1"/>
    <brk id="232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2025-07-14T19:18:09Z</dcterms:created>
  <dcterms:modified xsi:type="dcterms:W3CDTF">2025-07-14T19:18:38Z</dcterms:modified>
</cp:coreProperties>
</file>