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76A3EAA2-94CB-49A6-A42C-716C4EAC4A51}" xr6:coauthVersionLast="47" xr6:coauthVersionMax="47" xr10:uidLastSave="{00000000-0000-0000-0000-000000000000}"/>
  <bookViews>
    <workbookView xWindow="-120" yWindow="-120" windowWidth="20730" windowHeight="11160" xr2:uid="{41830DC2-5E99-4692-9401-9C08591556BD}"/>
  </bookViews>
  <sheets>
    <sheet name="Estado resultado acumulado " sheetId="3" r:id="rId1"/>
    <sheet name="Balance General SEPTIEMBRE 2025" sheetId="2" state="hidden" r:id="rId2"/>
  </sheets>
  <externalReferences>
    <externalReference r:id="rId3"/>
    <externalReference r:id="rId4"/>
  </externalReferences>
  <definedNames>
    <definedName name="_xlnm._FilterDatabase" localSheetId="1" hidden="1">'Balance General SEPTIEMBRE 2025'!$A$15:$H$203</definedName>
    <definedName name="_xlnm._FilterDatabase" localSheetId="0" hidden="1">'Estado resultado acumulado '!$A$11:$H$233</definedName>
    <definedName name="_xlnm.Print_Area" localSheetId="1">'Balance General SEPTIEMBRE 2025'!$A$1:$E$193</definedName>
    <definedName name="_xlnm.Print_Area" localSheetId="0">'Estado resultado acumulado '!$A$1:$G$233</definedName>
    <definedName name="MovimientosJulio">#REF!</definedName>
    <definedName name="NOMBRE">#REF!</definedName>
    <definedName name="_xlnm.Print_Titles" localSheetId="1">'Balance General SEPTIEMBRE 2025'!$1:$11</definedName>
    <definedName name="_xlnm.Print_Titles" localSheetId="0">'Estado resultado acumulado 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3" i="3" l="1"/>
  <c r="E222" i="3" s="1"/>
  <c r="E220" i="3"/>
  <c r="E219" i="3"/>
  <c r="E217" i="3" s="1"/>
  <c r="E218" i="3"/>
  <c r="E215" i="3"/>
  <c r="E214" i="3"/>
  <c r="E213" i="3"/>
  <c r="E212" i="3" s="1"/>
  <c r="E209" i="3"/>
  <c r="E208" i="3"/>
  <c r="E206" i="3"/>
  <c r="E205" i="3"/>
  <c r="E204" i="3"/>
  <c r="E203" i="3"/>
  <c r="E202" i="3" s="1"/>
  <c r="E201" i="3" s="1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 s="1"/>
  <c r="E178" i="3" s="1"/>
  <c r="E177" i="3" s="1"/>
  <c r="E171" i="3"/>
  <c r="E170" i="3"/>
  <c r="E169" i="3"/>
  <c r="E168" i="3"/>
  <c r="E167" i="3"/>
  <c r="E166" i="3"/>
  <c r="E165" i="3" s="1"/>
  <c r="E164" i="3"/>
  <c r="E163" i="3"/>
  <c r="E162" i="3"/>
  <c r="E161" i="3"/>
  <c r="E160" i="3"/>
  <c r="E159" i="3"/>
  <c r="E157" i="3"/>
  <c r="E156" i="3"/>
  <c r="E155" i="3"/>
  <c r="E153" i="3" s="1"/>
  <c r="E154" i="3"/>
  <c r="E152" i="3"/>
  <c r="E151" i="3"/>
  <c r="E150" i="3"/>
  <c r="E148" i="3"/>
  <c r="E147" i="3" s="1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1" i="3"/>
  <c r="E130" i="3"/>
  <c r="E129" i="3"/>
  <c r="E128" i="3"/>
  <c r="E125" i="3" s="1"/>
  <c r="E123" i="3" s="1"/>
  <c r="E127" i="3"/>
  <c r="E126" i="3"/>
  <c r="E116" i="3"/>
  <c r="E115" i="3"/>
  <c r="E114" i="3"/>
  <c r="E113" i="3"/>
  <c r="E112" i="3"/>
  <c r="E111" i="3"/>
  <c r="E110" i="3"/>
  <c r="E109" i="3"/>
  <c r="E106" i="3" s="1"/>
  <c r="E108" i="3"/>
  <c r="E107" i="3"/>
  <c r="E105" i="3"/>
  <c r="E101" i="3" s="1"/>
  <c r="E104" i="3"/>
  <c r="E103" i="3"/>
  <c r="E102" i="3"/>
  <c r="E100" i="3"/>
  <c r="E99" i="3" s="1"/>
  <c r="E98" i="3" s="1"/>
  <c r="E97" i="3"/>
  <c r="E94" i="3" s="1"/>
  <c r="E96" i="3"/>
  <c r="E95" i="3"/>
  <c r="E93" i="3"/>
  <c r="E89" i="3" s="1"/>
  <c r="E88" i="3" s="1"/>
  <c r="E92" i="3"/>
  <c r="E91" i="3"/>
  <c r="E90" i="3"/>
  <c r="E87" i="3"/>
  <c r="E86" i="3"/>
  <c r="E85" i="3"/>
  <c r="E84" i="3"/>
  <c r="E83" i="3" s="1"/>
  <c r="E82" i="3"/>
  <c r="E81" i="3"/>
  <c r="E80" i="3" s="1"/>
  <c r="E79" i="3"/>
  <c r="E78" i="3"/>
  <c r="E77" i="3"/>
  <c r="E76" i="3"/>
  <c r="E75" i="3"/>
  <c r="E74" i="3"/>
  <c r="E73" i="3"/>
  <c r="E72" i="3"/>
  <c r="E71" i="3" s="1"/>
  <c r="E70" i="3" s="1"/>
  <c r="E62" i="3"/>
  <c r="E61" i="3"/>
  <c r="E59" i="3" s="1"/>
  <c r="E60" i="3"/>
  <c r="E58" i="3"/>
  <c r="E57" i="3"/>
  <c r="E56" i="3" s="1"/>
  <c r="E55" i="3"/>
  <c r="E54" i="3"/>
  <c r="E53" i="3" s="1"/>
  <c r="E52" i="3"/>
  <c r="E51" i="3"/>
  <c r="E50" i="3"/>
  <c r="E49" i="3"/>
  <c r="E48" i="3" s="1"/>
  <c r="E47" i="3"/>
  <c r="E46" i="3"/>
  <c r="E45" i="3"/>
  <c r="E44" i="3" s="1"/>
  <c r="E43" i="3"/>
  <c r="E42" i="3"/>
  <c r="E41" i="3" s="1"/>
  <c r="E38" i="3" s="1"/>
  <c r="E37" i="3" s="1"/>
  <c r="E40" i="3"/>
  <c r="E39" i="3"/>
  <c r="E33" i="3"/>
  <c r="F31" i="3" s="1"/>
  <c r="E32" i="3"/>
  <c r="E30" i="3"/>
  <c r="E29" i="3" s="1"/>
  <c r="F28" i="3" s="1"/>
  <c r="E27" i="3"/>
  <c r="E26" i="3"/>
  <c r="G25" i="3" s="1"/>
  <c r="E23" i="3"/>
  <c r="E22" i="3"/>
  <c r="E21" i="3" s="1"/>
  <c r="E20" i="3" s="1"/>
  <c r="F19" i="3" s="1"/>
  <c r="E18" i="3"/>
  <c r="E17" i="3" s="1"/>
  <c r="F16" i="3" s="1"/>
  <c r="A9" i="3"/>
  <c r="D178" i="2"/>
  <c r="D177" i="2" s="1"/>
  <c r="D174" i="2" s="1"/>
  <c r="D176" i="2"/>
  <c r="D175" i="2"/>
  <c r="D173" i="2"/>
  <c r="D172" i="2"/>
  <c r="D171" i="2" s="1"/>
  <c r="D170" i="2" s="1"/>
  <c r="D169" i="2"/>
  <c r="D167" i="2" s="1"/>
  <c r="D159" i="2"/>
  <c r="D158" i="2" s="1"/>
  <c r="D157" i="2" s="1"/>
  <c r="D155" i="2"/>
  <c r="D154" i="2"/>
  <c r="D153" i="2" s="1"/>
  <c r="D152" i="2"/>
  <c r="D151" i="2"/>
  <c r="D150" i="2"/>
  <c r="D149" i="2"/>
  <c r="D148" i="2" s="1"/>
  <c r="D147" i="2" s="1"/>
  <c r="D146" i="2" s="1"/>
  <c r="D144" i="2"/>
  <c r="D143" i="2"/>
  <c r="H144" i="2" s="1"/>
  <c r="D142" i="2"/>
  <c r="D141" i="2" s="1"/>
  <c r="D140" i="2" s="1"/>
  <c r="E139" i="2" s="1"/>
  <c r="D137" i="2"/>
  <c r="D136" i="2"/>
  <c r="D135" i="2"/>
  <c r="D134" i="2"/>
  <c r="D133" i="2"/>
  <c r="D132" i="2" s="1"/>
  <c r="E131" i="2" s="1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1" i="2"/>
  <c r="D108" i="2" s="1"/>
  <c r="D110" i="2"/>
  <c r="D109" i="2"/>
  <c r="I107" i="2"/>
  <c r="D106" i="2"/>
  <c r="D105" i="2" s="1"/>
  <c r="E104" i="2" s="1"/>
  <c r="D103" i="2"/>
  <c r="D102" i="2"/>
  <c r="D101" i="2"/>
  <c r="D100" i="2"/>
  <c r="D99" i="2"/>
  <c r="D98" i="2"/>
  <c r="D97" i="2"/>
  <c r="D96" i="2"/>
  <c r="D95" i="2"/>
  <c r="D94" i="2" s="1"/>
  <c r="D93" i="2"/>
  <c r="D92" i="2"/>
  <c r="D91" i="2"/>
  <c r="D90" i="2"/>
  <c r="D89" i="2"/>
  <c r="D88" i="2"/>
  <c r="D87" i="2"/>
  <c r="D86" i="2"/>
  <c r="D85" i="2" s="1"/>
  <c r="D83" i="2" s="1"/>
  <c r="E82" i="2" s="1"/>
  <c r="E81" i="2" s="1"/>
  <c r="D84" i="2"/>
  <c r="D79" i="2"/>
  <c r="D78" i="2"/>
  <c r="D76" i="2"/>
  <c r="D75" i="2" s="1"/>
  <c r="D74" i="2"/>
  <c r="D73" i="2"/>
  <c r="D72" i="2"/>
  <c r="D71" i="2" s="1"/>
  <c r="D70" i="2"/>
  <c r="D69" i="2"/>
  <c r="D68" i="2"/>
  <c r="E67" i="2" s="1"/>
  <c r="D67" i="2"/>
  <c r="D66" i="2"/>
  <c r="D65" i="2"/>
  <c r="E64" i="2" s="1"/>
  <c r="D57" i="2"/>
  <c r="D56" i="2"/>
  <c r="D55" i="2" s="1"/>
  <c r="D54" i="2" s="1"/>
  <c r="D53" i="2" s="1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 s="1"/>
  <c r="E36" i="2" s="1"/>
  <c r="D34" i="2"/>
  <c r="D33" i="2"/>
  <c r="D32" i="2" s="1"/>
  <c r="D31" i="2"/>
  <c r="D30" i="2"/>
  <c r="D29" i="2" s="1"/>
  <c r="D28" i="2"/>
  <c r="D27" i="2"/>
  <c r="D26" i="2"/>
  <c r="D25" i="2" s="1"/>
  <c r="D24" i="2" s="1"/>
  <c r="E23" i="2" s="1"/>
  <c r="D22" i="2"/>
  <c r="D21" i="2"/>
  <c r="D20" i="2" s="1"/>
  <c r="E36" i="3" l="1"/>
  <c r="F35" i="3" s="1"/>
  <c r="G35" i="3" s="1"/>
  <c r="E133" i="3"/>
  <c r="E25" i="3"/>
  <c r="F24" i="3" s="1"/>
  <c r="F15" i="3" s="1"/>
  <c r="F14" i="3" s="1"/>
  <c r="F224" i="3" s="1"/>
  <c r="E19" i="2"/>
  <c r="E18" i="2" s="1"/>
  <c r="E17" i="2" s="1"/>
  <c r="E16" i="2" s="1"/>
  <c r="D19" i="2"/>
  <c r="D166" i="2"/>
  <c r="E165" i="2" s="1"/>
  <c r="E181" i="2" s="1"/>
  <c r="F226" i="3" l="1"/>
  <c r="G226" i="3" s="1"/>
  <c r="J224" i="3"/>
  <c r="K178" i="2"/>
  <c r="B181" i="2"/>
  <c r="H181" i="2" s="1"/>
  <c r="K179" i="2"/>
  <c r="K180" i="2" l="1"/>
  <c r="E18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05" authorId="0" shapeId="0" xr:uid="{DF260BC3-F0D1-4CBF-B602-CF84509F00ED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5" authorId="0" shapeId="0" xr:uid="{5D3FC77B-2D94-4020-9FF6-14DD56512D32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B57" authorId="0" shapeId="0" xr:uid="{A1DAFF2F-6272-48D2-BB7E-10E634FC46C8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recibir 3 laptop de PROVESOL LB.2537 28/12/2023
</t>
        </r>
      </text>
    </comment>
  </commentList>
</comments>
</file>

<file path=xl/sharedStrings.xml><?xml version="1.0" encoding="utf-8"?>
<sst xmlns="http://schemas.openxmlformats.org/spreadsheetml/2006/main" count="650" uniqueCount="628">
  <si>
    <t xml:space="preserve">Instituto De Desarrollo y Credito Cooperativo (IDECOOP)  </t>
  </si>
  <si>
    <t>Balance General</t>
  </si>
  <si>
    <t>AL 30 DE SEPTIEMBRE 2025</t>
  </si>
  <si>
    <t xml:space="preserve"> (Valores en RD$)</t>
  </si>
  <si>
    <t>Activos</t>
  </si>
  <si>
    <t>Activos corrientes</t>
  </si>
  <si>
    <t>1.1.01</t>
  </si>
  <si>
    <t>Efectivo y equivalentes de efectivo</t>
  </si>
  <si>
    <t>1.1.01.01</t>
  </si>
  <si>
    <t>Caja</t>
  </si>
  <si>
    <t>1.1.01.01.01</t>
  </si>
  <si>
    <t>Efectivo en caja en el país</t>
  </si>
  <si>
    <t>1.1.01.01.01.01</t>
  </si>
  <si>
    <t>Efectivo en caja general en el país</t>
  </si>
  <si>
    <t xml:space="preserve">1.1.01.01.01.02 </t>
  </si>
  <si>
    <t>Efectivo en caja chica en el país</t>
  </si>
  <si>
    <t>1.1.01.02</t>
  </si>
  <si>
    <t>Efectivo en bancos</t>
  </si>
  <si>
    <t>1.1.01.02.01</t>
  </si>
  <si>
    <t>Cuenta única de tesorería (CUT)</t>
  </si>
  <si>
    <t>1.1.01.02.01.01</t>
  </si>
  <si>
    <t>BanReservas cuenta República Dominicana RD$</t>
  </si>
  <si>
    <t>1.1.01.02.01.01.01</t>
  </si>
  <si>
    <t>BanReservas cuenta única en RD$ - Subcuenta de Disponibilidad (fuente 8014)</t>
  </si>
  <si>
    <t>1.1.01.02.01.01.02</t>
  </si>
  <si>
    <t>BanReservas cuenta única en RD$ - Subcuenta de cuota (fuente 0100)</t>
  </si>
  <si>
    <t>1.1.01.02.01.01.03</t>
  </si>
  <si>
    <t>BanReservas cuenta única en RD$ - Subcuenta de Transferencia(fuente 9995)</t>
  </si>
  <si>
    <t>1.1.01.02.02</t>
  </si>
  <si>
    <t>Cuentas en Moneda Nacional</t>
  </si>
  <si>
    <t>1.1.01.02.02.04</t>
  </si>
  <si>
    <t>BanReservas cuentas Operativas</t>
  </si>
  <si>
    <t>1.1.01.02.02.04.01</t>
  </si>
  <si>
    <t>Banco de Reservas (102418870)</t>
  </si>
  <si>
    <t>1.1.01.02.02.06</t>
  </si>
  <si>
    <t>BanReservas fondos reponibles, en avance y liquidables</t>
  </si>
  <si>
    <t>1.1.01.02.02.06.01</t>
  </si>
  <si>
    <t>Banco de Reservas (102493863)</t>
  </si>
  <si>
    <t>1.1.01.02.02.06.02</t>
  </si>
  <si>
    <t>Banco de Reservas (9603978996)</t>
  </si>
  <si>
    <t>1.1.01.04</t>
  </si>
  <si>
    <t>Equivalentes de efectivo</t>
  </si>
  <si>
    <t>1.1.01.04.01</t>
  </si>
  <si>
    <t>Depósitos a plazo fijo</t>
  </si>
  <si>
    <t>1.1.01.04.01.01</t>
  </si>
  <si>
    <t>Deposito Agua y Basura</t>
  </si>
  <si>
    <t>1.1.01.04.01.02</t>
  </si>
  <si>
    <t>Deposito de Telefono</t>
  </si>
  <si>
    <t>1.1.01.04.01.03</t>
  </si>
  <si>
    <t>Deposito de Alquileres</t>
  </si>
  <si>
    <t>1.1.01.04.01.04</t>
  </si>
  <si>
    <t>Deposito de Electricidad</t>
  </si>
  <si>
    <t>1.1.01.04.01.05</t>
  </si>
  <si>
    <t>Deposito Cuenta CCC-CA</t>
  </si>
  <si>
    <t>1.1.01.04.01.06</t>
  </si>
  <si>
    <t>Carmen Antonia Segura</t>
  </si>
  <si>
    <t>1.1.01.04.01.07</t>
  </si>
  <si>
    <t>Rosa Rodriguez</t>
  </si>
  <si>
    <t>1.1.01.04.01.08</t>
  </si>
  <si>
    <t>Elizabeth Alcantara</t>
  </si>
  <si>
    <t>1.1.01.04.01.09</t>
  </si>
  <si>
    <t>Abraham Abukama Cabrera</t>
  </si>
  <si>
    <t>1.1.01.04.01.10</t>
  </si>
  <si>
    <t>Ramon</t>
  </si>
  <si>
    <t>1.1.01.04.01.11</t>
  </si>
  <si>
    <t>Deulin</t>
  </si>
  <si>
    <t>1.1.01.04.01.12</t>
  </si>
  <si>
    <t>Marichal</t>
  </si>
  <si>
    <t>1.1.01.04.01.13</t>
  </si>
  <si>
    <t>Mildred</t>
  </si>
  <si>
    <t>1.1.01.04.01.14</t>
  </si>
  <si>
    <t>Yohnny Wascar</t>
  </si>
  <si>
    <t>1.1.04.07</t>
  </si>
  <si>
    <t>Pagos anticipados a corto plazo</t>
  </si>
  <si>
    <t>1.1.04.07.01</t>
  </si>
  <si>
    <t>Anticipos a proveedores y contratistas del sector privado interno c/p</t>
  </si>
  <si>
    <t>1.1.04.07.01.01</t>
  </si>
  <si>
    <t>1.1.04.07.01.01.01</t>
  </si>
  <si>
    <t>Programa de Computo y Licenciamiento</t>
  </si>
  <si>
    <t xml:space="preserve"> </t>
  </si>
  <si>
    <t>1.1.04.07.01.01.02</t>
  </si>
  <si>
    <t>Compra activos fijos en transito</t>
  </si>
  <si>
    <t>1.1.04.08.01</t>
  </si>
  <si>
    <t>Cuentas por cobrar por ingresos sin contraprestación, sector privado a c/p</t>
  </si>
  <si>
    <t>1.1.04.08.01.01</t>
  </si>
  <si>
    <t>Cuentas por cobrar por ingresos sin contraprestación, sector privado c/p - Capital</t>
  </si>
  <si>
    <t>1.1.05</t>
  </si>
  <si>
    <t>Inventarios</t>
  </si>
  <si>
    <t>1.1.05.01</t>
  </si>
  <si>
    <t>Materiales y suministros para consumo y prestación de servicios</t>
  </si>
  <si>
    <t>1.1.05.01.01</t>
  </si>
  <si>
    <t>Alimentos y productos agroforestales</t>
  </si>
  <si>
    <t>1.1.05.01.01.01</t>
  </si>
  <si>
    <t>1.1.05.01.02</t>
  </si>
  <si>
    <t>Textiles y vestuarios</t>
  </si>
  <si>
    <t>1.1.05.01.02.01</t>
  </si>
  <si>
    <t>1.1.05.01.03</t>
  </si>
  <si>
    <t>Productos de papel, cartón e impresos</t>
  </si>
  <si>
    <t>1.1.05.01.03.01</t>
  </si>
  <si>
    <t>1.1.05.01.99</t>
  </si>
  <si>
    <t>Materiales y suministros varios</t>
  </si>
  <si>
    <t>1.1.05.01.99.01</t>
  </si>
  <si>
    <t>1.1.05.99</t>
  </si>
  <si>
    <t>Otros inventarios</t>
  </si>
  <si>
    <t>1.1.05.99.01.04</t>
  </si>
  <si>
    <t>Bienes muebles en tránsito</t>
  </si>
  <si>
    <t>Activos no Corriente</t>
  </si>
  <si>
    <t>1.2.06</t>
  </si>
  <si>
    <t>Propiedades, planta y equipo neto</t>
  </si>
  <si>
    <t>1.2.06.01</t>
  </si>
  <si>
    <t>Propiedades, planta y equipo neto no concesionados</t>
  </si>
  <si>
    <t>1.2.06.01.02</t>
  </si>
  <si>
    <t>Edificios</t>
  </si>
  <si>
    <t>1.2.06.01.04</t>
  </si>
  <si>
    <t>Equipos, mobiliario de oficina y alojamiento</t>
  </si>
  <si>
    <t>1.2.06.01.04.01</t>
  </si>
  <si>
    <t>Muebles de oficina y estantería</t>
  </si>
  <si>
    <t>1.2.06.01.04.02</t>
  </si>
  <si>
    <t>Muebles de alojamiento</t>
  </si>
  <si>
    <t>1.2.06.01.04.03</t>
  </si>
  <si>
    <t>Equipos de cómputo</t>
  </si>
  <si>
    <t>1.2.06.01.04.04</t>
  </si>
  <si>
    <t>Electrodomésticos</t>
  </si>
  <si>
    <t>1.2.06.01.04.99</t>
  </si>
  <si>
    <t>Otros equipos y mobiliario de oficina y alojamiento</t>
  </si>
  <si>
    <t>1.2.06.01.05</t>
  </si>
  <si>
    <t>Equipos y mobiliario educacional, deportivo y recreativo</t>
  </si>
  <si>
    <t>1.2.06.01.05.03</t>
  </si>
  <si>
    <t>Camaras fotograficas y video</t>
  </si>
  <si>
    <t>1.2.06.01.05.99</t>
  </si>
  <si>
    <t>Otros equipos y mobiliario educacional, deportivo  y recreativo</t>
  </si>
  <si>
    <t>1.2.06.01.06</t>
  </si>
  <si>
    <t>Equipo e instrumental medico, cientifico y de laboratorio</t>
  </si>
  <si>
    <t>1.2.06.01.06.01</t>
  </si>
  <si>
    <t>Equipos medicos y de laboratorio</t>
  </si>
  <si>
    <t>1.2.06.01.07</t>
  </si>
  <si>
    <t>Equipos de transporte, tracción y elevación</t>
  </si>
  <si>
    <t>1.2.06.01.07.01</t>
  </si>
  <si>
    <t>Automóviles y camiones</t>
  </si>
  <si>
    <t>1.2.06.01.08.02</t>
  </si>
  <si>
    <t>Maquinarias y equipos industriales</t>
  </si>
  <si>
    <t>1.2.06.01.08.04</t>
  </si>
  <si>
    <t>Sistemas de aire acondicionado, calefaccion y refrigeracion industrial y comercial</t>
  </si>
  <si>
    <t>1.2.06.01.08.05</t>
  </si>
  <si>
    <t>Equipos de comunicación, telecomunicaciones y señalamiento</t>
  </si>
  <si>
    <t>1.2.06.01.08.06</t>
  </si>
  <si>
    <t>Equipos de generacion electrica, aparatos y accesorios electricos</t>
  </si>
  <si>
    <t>1.2.06.01.08.07</t>
  </si>
  <si>
    <t xml:space="preserve">Herramientas y máquinas-herramientas </t>
  </si>
  <si>
    <t>1.2.06.01.09.02</t>
  </si>
  <si>
    <t>Equipos de seguridad</t>
  </si>
  <si>
    <t>1.2.11</t>
  </si>
  <si>
    <t>Otros activos no corrientes</t>
  </si>
  <si>
    <t>1.2.11.01.02</t>
  </si>
  <si>
    <t xml:space="preserve">Antigüedades y otros objetos de arte </t>
  </si>
  <si>
    <t>1.2.11.01.02.01</t>
  </si>
  <si>
    <t>Antigüedades y otros objetos de arte - Valores de origen</t>
  </si>
  <si>
    <t>Depreciaciones Acumuladas</t>
  </si>
  <si>
    <t>1.2.06.01.02.01.03</t>
  </si>
  <si>
    <t>Depreciaciones de edificios</t>
  </si>
  <si>
    <t>1.2.06.01.04.01.03</t>
  </si>
  <si>
    <t>Muebles de oficina y estantería - Depreciaciones acumuladas</t>
  </si>
  <si>
    <t>1.2.06.01.04.02.03</t>
  </si>
  <si>
    <t>Muebles de alojamiento-Depreciaciones acumuladas</t>
  </si>
  <si>
    <t>1.2.06.01.04.03.03</t>
  </si>
  <si>
    <t>Equipos de cómputo - Depreciaciones acumuladas</t>
  </si>
  <si>
    <t>1.2.06.01.04.04.03</t>
  </si>
  <si>
    <t>Electrodomésticos - Depreciaciones acumuladas</t>
  </si>
  <si>
    <t>1.2.06.01.04.99.03</t>
  </si>
  <si>
    <t>Otros equipos y mobiliario de oficina y alojamiento - Depreciaciones acumuladas</t>
  </si>
  <si>
    <t>1.2.06.01.05.03.03</t>
  </si>
  <si>
    <t>1.2.06.01.05.99.03</t>
  </si>
  <si>
    <t>1.2.06.01.06.01.03</t>
  </si>
  <si>
    <t>Equipos medicos y de laboratorio-Depreciaciones acumuladas</t>
  </si>
  <si>
    <t>1.2.06.01.07.01.03</t>
  </si>
  <si>
    <t>Automóviles y camiones - Depreciaciones acumuladas</t>
  </si>
  <si>
    <t>1.2.06.01.08.02.03</t>
  </si>
  <si>
    <t>Maquinarias y equipos industriales- Depreciaciones acumuladas</t>
  </si>
  <si>
    <t>1.2.06.01.08.04.03</t>
  </si>
  <si>
    <t>Sistemas de aire acondicionado, calefaccion y refrigeracion industrial y comercial- Depreciacion</t>
  </si>
  <si>
    <t>1.2.06.01.08.05.03</t>
  </si>
  <si>
    <t>Equipos de comunicación, telecomunicaciones y señalamiento- Deprecaicion acumulada</t>
  </si>
  <si>
    <t>1.2.06.01.08.06.03</t>
  </si>
  <si>
    <t>Equipos de generacion electrica, aparatos y accesorios electricos- Depreciaciones acumuladas</t>
  </si>
  <si>
    <t>1.2.06.01.08.07.03</t>
  </si>
  <si>
    <t xml:space="preserve">Herramientas y máquinas-herramientas - Depreciaciones acumuladas </t>
  </si>
  <si>
    <t>1.2.06.01.09.02.03</t>
  </si>
  <si>
    <t>Equipos de seguridad- Depreciacion acumuladas</t>
  </si>
  <si>
    <t>1.2.09</t>
  </si>
  <si>
    <t>Bienes intangibles</t>
  </si>
  <si>
    <t>1.2.09.01</t>
  </si>
  <si>
    <t>Productos de la propiedad intelectual no concesionados</t>
  </si>
  <si>
    <t>1.2.09.01.03.01</t>
  </si>
  <si>
    <t>Programas de informática y base de datos</t>
  </si>
  <si>
    <t>1.1.04.01.03</t>
  </si>
  <si>
    <t>ESTUDIOS DE PREINVERSION</t>
  </si>
  <si>
    <t>MARCAS Y PATENTES</t>
  </si>
  <si>
    <t>LICENCIAS INFORMÁTICAS E INTELECTUALES, INDUSTRIALES Y COMER</t>
  </si>
  <si>
    <t>1.2.09.01.03.03</t>
  </si>
  <si>
    <t xml:space="preserve">Programas de informática y base de datos-Amortizaciones Acumuladas </t>
  </si>
  <si>
    <t>Pasivos</t>
  </si>
  <si>
    <t>Pasivo Corriente</t>
  </si>
  <si>
    <t>2.1.01</t>
  </si>
  <si>
    <t>Cuentas a pagar a corto plazo</t>
  </si>
  <si>
    <t>2.1.01.01</t>
  </si>
  <si>
    <t>Cuentas comerciales a pagar a corto plazo</t>
  </si>
  <si>
    <t>2.1.01.01.01</t>
  </si>
  <si>
    <t>Proveedores a Pagar c/p</t>
  </si>
  <si>
    <t>2.1.01.01.02</t>
  </si>
  <si>
    <t>Proveedores a pagar Año 2016</t>
  </si>
  <si>
    <t>2.1.04</t>
  </si>
  <si>
    <t>Retenciones y acumulaciones a pagar c/p</t>
  </si>
  <si>
    <t>2.1.04.01</t>
  </si>
  <si>
    <t>Impuestos y retenciones a pagar a corto plazo</t>
  </si>
  <si>
    <t>2.1.04.01.04</t>
  </si>
  <si>
    <t>Retenciones y deducciones a pagar c/p</t>
  </si>
  <si>
    <t>2.1.04.01.04.01</t>
  </si>
  <si>
    <t>5% ESTADO</t>
  </si>
  <si>
    <t>2.1.04.01.04.02</t>
  </si>
  <si>
    <t>10% ISR</t>
  </si>
  <si>
    <t>2.1.04.01.04.03</t>
  </si>
  <si>
    <t>Retenciones de ITBIS p/pagar</t>
  </si>
  <si>
    <t>2.1.04.01.04.04</t>
  </si>
  <si>
    <t>Retenciones 2% ISR</t>
  </si>
  <si>
    <t>2.1.06</t>
  </si>
  <si>
    <t>Beneficios a los empleados a pagar a corto plazo</t>
  </si>
  <si>
    <t>2.1.06.01</t>
  </si>
  <si>
    <t>Remuneracioes y aportes a pagar a corto plazo</t>
  </si>
  <si>
    <t>2.1.06.01.01</t>
  </si>
  <si>
    <t>Remuneraciones a pagar C/P</t>
  </si>
  <si>
    <t>2.1.09.07</t>
  </si>
  <si>
    <t>Cuentas transitorias</t>
  </si>
  <si>
    <t>2.1.09.07.03</t>
  </si>
  <si>
    <t>Comprobantes en procesos de pagos</t>
  </si>
  <si>
    <t>2.1.09.07.03.11</t>
  </si>
  <si>
    <t>Cheques no pagados</t>
  </si>
  <si>
    <t>PATRIMONIO</t>
  </si>
  <si>
    <t>Patrimonio público</t>
  </si>
  <si>
    <t>3.1.01</t>
  </si>
  <si>
    <t>Capital</t>
  </si>
  <si>
    <t>3.1.01.01</t>
  </si>
  <si>
    <t>Capital inicial</t>
  </si>
  <si>
    <t>3.1.01.01.01</t>
  </si>
  <si>
    <t>Capital inicial a valores historicos</t>
  </si>
  <si>
    <t>3.1.04</t>
  </si>
  <si>
    <t>Resultados acumulados</t>
  </si>
  <si>
    <t>3.1.04.01</t>
  </si>
  <si>
    <t>Resultados acumulados de ejercicios anteriores</t>
  </si>
  <si>
    <t>3.1.04.01.01</t>
  </si>
  <si>
    <t>Resultados de ejercicios anteriores</t>
  </si>
  <si>
    <t>3.1.04.01.02</t>
  </si>
  <si>
    <t>Ajuste de resultados de ejercicios anteriores</t>
  </si>
  <si>
    <t>3.1.04.02</t>
  </si>
  <si>
    <t>Resultado del ejercicio</t>
  </si>
  <si>
    <t>3.1.04.02.01</t>
  </si>
  <si>
    <t>Cierre de cuentas de ingresos</t>
  </si>
  <si>
    <t>3.1.04.02.02</t>
  </si>
  <si>
    <t>Cierre de cuentas de gastos</t>
  </si>
  <si>
    <t>3.1.04.02.03</t>
  </si>
  <si>
    <t>Resultado Del Periodo</t>
  </si>
  <si>
    <t>3.1.04.02.03.01</t>
  </si>
  <si>
    <t>Resumen de ahorro o desahorro de la gestion</t>
  </si>
  <si>
    <t xml:space="preserve">activos </t>
  </si>
  <si>
    <t>3.1.04.02.03.02</t>
  </si>
  <si>
    <t>Ajustes Del Periodo</t>
  </si>
  <si>
    <t>pasivos</t>
  </si>
  <si>
    <t>TOTAL DE ACTIVOS</t>
  </si>
  <si>
    <t>TOTAL PASIVO Y CAPITAL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</si>
  <si>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</si>
  <si>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</si>
  <si>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</si>
  <si>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</si>
  <si>
    <t>ROBERTO</t>
  </si>
  <si>
    <t>Estado de Resultados Acumulado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</si>
  <si>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</si>
  <si>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</si>
  <si>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</si>
  <si>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</si>
  <si>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</si>
  <si>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</si>
  <si>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</si>
  <si>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</si>
  <si>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</si>
  <si>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</si>
  <si>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</si>
  <si>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</si>
  <si>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</si>
  <si>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</si>
  <si>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</si>
  <si>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</si>
  <si>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</si>
  <si>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</si>
  <si>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</si>
  <si>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</si>
  <si>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</si>
  <si>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</si>
  <si>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</si>
  <si>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</si>
  <si>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</si>
  <si>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</si>
  <si>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</si>
  <si>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</si>
  <si>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</si>
  <si>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</si>
  <si>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</si>
  <si>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</si>
  <si>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</si>
  <si>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</si>
  <si>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</si>
  <si>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</si>
  <si>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</si>
  <si>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</si>
  <si>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</si>
  <si>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</si>
  <si>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</si>
  <si>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</si>
  <si>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</si>
  <si>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</si>
  <si>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</si>
  <si>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</si>
  <si>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</si>
  <si>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</si>
  <si>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</si>
  <si>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</si>
  <si>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</si>
  <si>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</si>
  <si>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</si>
  <si>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</si>
  <si>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</si>
  <si>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</si>
  <si>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</si>
  <si>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</si>
  <si>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</si>
  <si>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</si>
  <si>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</si>
  <si>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</si>
  <si>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</si>
  <si>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</si>
  <si>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</si>
  <si>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</si>
  <si>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</si>
  <si>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</si>
  <si>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</si>
  <si>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</si>
  <si>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</si>
  <si>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</si>
  <si>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</si>
  <si>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</si>
  <si>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</si>
  <si>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</si>
  <si>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</si>
  <si>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</si>
  <si>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</si>
  <si>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</si>
  <si>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</si>
  <si>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</si>
  <si>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</si>
  <si>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</si>
  <si>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</si>
  <si>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</si>
  <si>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</si>
  <si>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</si>
  <si>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</si>
  <si>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</si>
  <si>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</si>
  <si>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</si>
  <si>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</si>
  <si>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</si>
  <si>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</si>
  <si>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</si>
  <si>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</si>
  <si>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</si>
  <si>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</si>
  <si>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</si>
  <si>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</si>
  <si>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</si>
  <si>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</si>
  <si>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</si>
  <si>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</si>
  <si>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</si>
  <si>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</si>
  <si>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</si>
  <si>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</si>
  <si>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</si>
  <si>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</si>
  <si>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</si>
  <si>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</si>
  <si>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</si>
  <si>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</si>
  <si>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</si>
  <si>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</si>
  <si>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</si>
  <si>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</si>
  <si>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</si>
  <si>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</si>
  <si>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</si>
  <si>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</si>
  <si>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</si>
  <si>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</si>
  <si>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</si>
  <si>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</si>
  <si>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</si>
  <si>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</si>
  <si>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</si>
  <si>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</si>
  <si>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</si>
  <si>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</si>
  <si>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</si>
  <si>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</si>
  <si>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</si>
  <si>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</si>
  <si>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</si>
  <si>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</si>
  <si>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</si>
  <si>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</si>
  <si>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</si>
  <si>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</si>
  <si>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</si>
  <si>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</si>
  <si>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</si>
  <si>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</si>
  <si>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</si>
  <si>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</si>
  <si>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</si>
  <si>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</si>
  <si>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</si>
  <si>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</si>
  <si>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</si>
  <si>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</si>
  <si>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</si>
  <si>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</si>
  <si>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</si>
  <si>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</si>
  <si>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</si>
  <si>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</si>
  <si>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</si>
  <si>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</si>
  <si>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</si>
  <si>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</si>
  <si>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</si>
  <si>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</si>
  <si>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</si>
  <si>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</si>
  <si>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</si>
  <si>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</si>
  <si>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</si>
  <si>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</si>
  <si>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</si>
  <si>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</si>
  <si>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</si>
  <si>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</si>
  <si>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</si>
  <si>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</si>
  <si>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</si>
  <si>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</si>
  <si>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</si>
  <si>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</si>
  <si>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</si>
  <si>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</si>
  <si>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</si>
  <si>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</si>
  <si>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</si>
  <si>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</si>
  <si>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</si>
  <si>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</si>
  <si>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</si>
  <si>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</si>
  <si>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</si>
  <si>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</si>
  <si>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</si>
  <si>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</si>
  <si>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</si>
  <si>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</si>
  <si>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</si>
  <si>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</si>
  <si>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</si>
  <si>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</si>
  <si>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</si>
  <si>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</si>
  <si>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</si>
  <si>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</si>
  <si>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</si>
  <si>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</si>
  <si>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</si>
  <si>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</si>
  <si>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</si>
  <si>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</si>
  <si>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</si>
  <si>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</si>
  <si>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</si>
  <si>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</si>
  <si>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</si>
  <si>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</si>
  <si>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</si>
  <si>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</si>
  <si>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</si>
  <si>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</si>
  <si>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</si>
  <si>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</si>
  <si>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</si>
  <si>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</si>
  <si>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</si>
  <si>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</si>
  <si>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</si>
  <si>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</si>
  <si>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</si>
  <si>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</si>
  <si>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</si>
  <si>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</si>
  <si>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</si>
  <si>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</si>
  <si>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</si>
  <si>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</si>
  <si>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</si>
  <si>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</si>
  <si>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</si>
  <si>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</si>
  <si>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</si>
  <si>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</si>
  <si>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</si>
  <si>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</si>
  <si>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</si>
  <si>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</si>
  <si>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</si>
  <si>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</si>
  <si>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</si>
  <si>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</si>
  <si>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</si>
  <si>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</si>
  <si>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</si>
  <si>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</si>
  <si>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</si>
  <si>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</si>
  <si>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</si>
  <si>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</si>
  <si>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</si>
  <si>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</si>
  <si>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</si>
  <si>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</si>
  <si>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</si>
  <si>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</si>
  <si>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</si>
  <si>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</si>
  <si>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</si>
  <si>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</si>
  <si>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</si>
  <si>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</si>
  <si>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</si>
  <si>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</si>
  <si>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</si>
  <si>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</si>
  <si>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</si>
  <si>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</si>
  <si>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</si>
  <si>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</si>
  <si>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</si>
  <si>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</si>
  <si>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</si>
  <si>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</si>
  <si>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</si>
  <si>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</si>
  <si>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</si>
  <si>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</si>
  <si>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</si>
  <si>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</si>
  <si>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</si>
  <si>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</si>
  <si>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</si>
  <si>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</si>
  <si>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</si>
  <si>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</si>
  <si>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</si>
  <si>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</si>
  <si>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</si>
  <si>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</si>
  <si>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</si>
  <si>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</si>
  <si>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</si>
  <si>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</si>
  <si>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5.1.04.01.01.14</t>
  </si>
  <si>
    <t>5.1.04.01.01.15</t>
  </si>
  <si>
    <t>5.1.04.01.01.16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</si>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</sst>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,##0.00\ _$_-;\-* #,##0.00\ _$_-;_-* &quot;-&quot;??\ _$_-;_-@_-"/>
    <numFmt numFmtId="166" formatCode="_-* #.##0.00\ _€_-;\-* #.##0.00\ _€_-;_-* &quot;-&quot;??\ _€_-;_-@_-"/>
    <numFmt numFmtId="167" formatCode="_(* #,##0.00_);_(* \(#,##0.00\);_(* &quot;-&quot;_);_(@_)"/>
    <numFmt numFmtId="168" formatCode="_(* #,##0.0_);_(* \(#,##0.0\);_(* &quot;-&quot;_);_(@_)"/>
  </numFmts>
  <fonts count="4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231F20"/>
      <name val="Verdana"/>
      <family val="2"/>
    </font>
    <font>
      <sz val="11"/>
      <color theme="1"/>
      <name val="Verdana"/>
      <family val="2"/>
    </font>
    <font>
      <sz val="10"/>
      <color theme="1"/>
      <name val="Verdana"/>
      <family val="2"/>
    </font>
    <font>
      <b/>
      <sz val="10"/>
      <color rgb="FF231F20"/>
      <name val="Verdana"/>
      <family val="2"/>
    </font>
    <font>
      <b/>
      <sz val="10.5"/>
      <color theme="1"/>
      <name val="Verdana"/>
      <family val="2"/>
    </font>
    <font>
      <b/>
      <sz val="10"/>
      <color theme="1"/>
      <name val="Verdana"/>
      <family val="2"/>
    </font>
    <font>
      <sz val="10"/>
      <color rgb="FF231F20"/>
      <name val="Verdana"/>
      <family val="2"/>
    </font>
    <font>
      <sz val="10.5"/>
      <color theme="1"/>
      <name val="Verdana"/>
      <family val="2"/>
    </font>
    <font>
      <b/>
      <u/>
      <sz val="10"/>
      <color rgb="FF231F20"/>
      <name val="Verdana"/>
      <family val="2"/>
    </font>
    <font>
      <sz val="10"/>
      <name val="Verdana"/>
      <family val="2"/>
    </font>
    <font>
      <b/>
      <u/>
      <sz val="10"/>
      <name val="Verdana"/>
      <family val="2"/>
    </font>
    <font>
      <b/>
      <u/>
      <sz val="10"/>
      <color rgb="FFFF0000"/>
      <name val="Verdana"/>
      <family val="2"/>
    </font>
    <font>
      <u/>
      <sz val="10"/>
      <color rgb="FF231F20"/>
      <name val="Verdana"/>
      <family val="2"/>
    </font>
    <font>
      <b/>
      <u val="singleAccounting"/>
      <sz val="11"/>
      <color theme="1"/>
      <name val="Aptos Narrow"/>
      <family val="2"/>
      <scheme val="minor"/>
    </font>
    <font>
      <b/>
      <sz val="11"/>
      <color theme="1"/>
      <name val="Verdana"/>
      <family val="2"/>
    </font>
    <font>
      <b/>
      <sz val="14"/>
      <color theme="1"/>
      <name val="Aptos Narrow"/>
      <family val="2"/>
      <scheme val="minor"/>
    </font>
    <font>
      <b/>
      <sz val="10"/>
      <color rgb="FF231F20"/>
      <name val="Aptos Narrow"/>
      <family val="2"/>
      <scheme val="minor"/>
    </font>
    <font>
      <b/>
      <u/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rgb="FF231F20"/>
      <name val="Times New Roman"/>
      <family val="1"/>
    </font>
    <font>
      <sz val="14"/>
      <color theme="1"/>
      <name val="Aptos Narrow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2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/>
    <xf numFmtId="164" fontId="1" fillId="0" borderId="0" xfId="1" applyFont="1"/>
    <xf numFmtId="164" fontId="1" fillId="0" borderId="0" xfId="1" applyFont="1" applyFill="1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/>
    <xf numFmtId="164" fontId="6" fillId="0" borderId="0" xfId="1" applyFont="1" applyFill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vertical="center" wrapText="1"/>
    </xf>
    <xf numFmtId="164" fontId="6" fillId="0" borderId="0" xfId="1" applyFont="1" applyFill="1" applyAlignment="1">
      <alignment vertical="center" wrapText="1"/>
    </xf>
    <xf numFmtId="164" fontId="9" fillId="0" borderId="0" xfId="1" applyFont="1" applyFill="1" applyAlignment="1">
      <alignment vertical="center" wrapText="1"/>
    </xf>
    <xf numFmtId="43" fontId="5" fillId="0" borderId="0" xfId="0" applyNumberFormat="1" applyFont="1"/>
    <xf numFmtId="164" fontId="9" fillId="0" borderId="0" xfId="1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left" vertical="center" wrapText="1" indent="1"/>
    </xf>
    <xf numFmtId="43" fontId="10" fillId="0" borderId="0" xfId="1" applyNumberFormat="1" applyFont="1" applyFill="1" applyBorder="1" applyAlignment="1">
      <alignment horizontal="center" vertical="center" wrapText="1"/>
    </xf>
    <xf numFmtId="164" fontId="7" fillId="0" borderId="0" xfId="1" applyFont="1" applyFill="1" applyBorder="1" applyAlignment="1">
      <alignment horizontal="center" vertical="center" wrapText="1"/>
    </xf>
    <xf numFmtId="43" fontId="0" fillId="0" borderId="0" xfId="0" applyNumberFormat="1"/>
    <xf numFmtId="0" fontId="11" fillId="0" borderId="0" xfId="0" applyFont="1" applyAlignment="1">
      <alignment horizontal="right"/>
    </xf>
    <xf numFmtId="0" fontId="10" fillId="0" borderId="0" xfId="0" applyFont="1" applyAlignment="1">
      <alignment horizontal="left" vertical="center" wrapText="1" indent="1"/>
    </xf>
    <xf numFmtId="164" fontId="10" fillId="0" borderId="0" xfId="1" applyFont="1" applyFill="1" applyBorder="1" applyAlignment="1">
      <alignment horizontal="center" vertical="center" wrapText="1"/>
    </xf>
    <xf numFmtId="164" fontId="12" fillId="0" borderId="0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4" fontId="9" fillId="0" borderId="0" xfId="1" applyFont="1" applyFill="1"/>
    <xf numFmtId="0" fontId="10" fillId="0" borderId="0" xfId="0" applyFont="1" applyAlignment="1">
      <alignment vertical="center" wrapText="1"/>
    </xf>
    <xf numFmtId="164" fontId="5" fillId="0" borderId="0" xfId="1" applyFont="1"/>
    <xf numFmtId="164" fontId="0" fillId="0" borderId="0" xfId="0" applyNumberFormat="1"/>
    <xf numFmtId="164" fontId="3" fillId="0" borderId="0" xfId="1" applyFont="1" applyFill="1"/>
    <xf numFmtId="0" fontId="10" fillId="0" borderId="0" xfId="0" applyFont="1" applyAlignment="1">
      <alignment horizontal="right" vertical="center" wrapText="1"/>
    </xf>
    <xf numFmtId="164" fontId="6" fillId="0" borderId="0" xfId="0" applyNumberFormat="1" applyFont="1"/>
    <xf numFmtId="164" fontId="5" fillId="0" borderId="0" xfId="0" applyNumberFormat="1" applyFont="1"/>
    <xf numFmtId="0" fontId="13" fillId="0" borderId="0" xfId="0" applyFont="1"/>
    <xf numFmtId="164" fontId="13" fillId="0" borderId="0" xfId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64" fontId="14" fillId="0" borderId="0" xfId="1" applyFont="1" applyFill="1" applyBorder="1" applyAlignment="1">
      <alignment horizontal="center" vertical="center" wrapText="1"/>
    </xf>
    <xf numFmtId="164" fontId="5" fillId="0" borderId="0" xfId="1" applyFont="1" applyFill="1"/>
    <xf numFmtId="165" fontId="0" fillId="0" borderId="0" xfId="0" applyNumberFormat="1"/>
    <xf numFmtId="164" fontId="15" fillId="0" borderId="0" xfId="1" applyFont="1" applyFill="1" applyBorder="1" applyAlignment="1">
      <alignment horizontal="center" vertical="center" wrapText="1"/>
    </xf>
    <xf numFmtId="164" fontId="16" fillId="0" borderId="0" xfId="1" applyFont="1" applyFill="1" applyBorder="1" applyAlignment="1">
      <alignment horizontal="center" vertical="center" wrapText="1"/>
    </xf>
    <xf numFmtId="164" fontId="0" fillId="0" borderId="0" xfId="1" applyFont="1" applyFill="1"/>
    <xf numFmtId="164" fontId="2" fillId="0" borderId="0" xfId="1" applyFont="1" applyFill="1"/>
    <xf numFmtId="164" fontId="0" fillId="0" borderId="0" xfId="1" applyFont="1"/>
    <xf numFmtId="166" fontId="0" fillId="0" borderId="0" xfId="0" applyNumberFormat="1"/>
    <xf numFmtId="39" fontId="7" fillId="0" borderId="0" xfId="1" applyNumberFormat="1" applyFont="1" applyFill="1" applyBorder="1" applyAlignment="1">
      <alignment horizontal="right" vertical="center" wrapText="1"/>
    </xf>
    <xf numFmtId="39" fontId="10" fillId="0" borderId="0" xfId="1" applyNumberFormat="1" applyFont="1" applyFill="1" applyBorder="1" applyAlignment="1">
      <alignment horizontal="right" vertical="center" wrapText="1"/>
    </xf>
    <xf numFmtId="164" fontId="10" fillId="0" borderId="0" xfId="1" applyFont="1" applyFill="1" applyBorder="1" applyAlignment="1">
      <alignment horizontal="right" vertical="center" wrapText="1"/>
    </xf>
    <xf numFmtId="0" fontId="11" fillId="0" borderId="0" xfId="0" applyFont="1"/>
    <xf numFmtId="39" fontId="6" fillId="0" borderId="0" xfId="1" applyNumberFormat="1" applyFont="1" applyFill="1" applyAlignment="1">
      <alignment horizontal="right"/>
    </xf>
    <xf numFmtId="164" fontId="17" fillId="0" borderId="0" xfId="1" applyFont="1" applyFill="1"/>
    <xf numFmtId="43" fontId="18" fillId="0" borderId="0" xfId="0" applyNumberFormat="1" applyFont="1"/>
    <xf numFmtId="0" fontId="3" fillId="0" borderId="0" xfId="0" applyFont="1"/>
    <xf numFmtId="164" fontId="19" fillId="0" borderId="0" xfId="1" applyFont="1" applyFill="1" applyAlignment="1">
      <alignment horizontal="center"/>
    </xf>
    <xf numFmtId="0" fontId="18" fillId="0" borderId="0" xfId="0" applyFont="1"/>
    <xf numFmtId="164" fontId="18" fillId="0" borderId="0" xfId="1" applyFont="1" applyFill="1"/>
    <xf numFmtId="164" fontId="3" fillId="0" borderId="0" xfId="1" applyFont="1" applyFill="1" applyAlignment="1">
      <alignment horizontal="center"/>
    </xf>
    <xf numFmtId="164" fontId="20" fillId="0" borderId="0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9" fillId="0" borderId="2" xfId="0" applyNumberFormat="1" applyFont="1" applyBorder="1" applyAlignment="1">
      <alignment horizontal="center" vertical="center"/>
    </xf>
    <xf numFmtId="164" fontId="9" fillId="0" borderId="1" xfId="1" applyFont="1" applyFill="1" applyBorder="1" applyAlignment="1">
      <alignment vertical="center" wrapText="1"/>
    </xf>
    <xf numFmtId="164" fontId="9" fillId="0" borderId="2" xfId="0" applyNumberFormat="1" applyFont="1" applyBorder="1" applyAlignment="1">
      <alignment horizontal="left" vertical="center"/>
    </xf>
    <xf numFmtId="164" fontId="9" fillId="0" borderId="0" xfId="1" applyFont="1" applyFill="1" applyBorder="1" applyAlignment="1"/>
    <xf numFmtId="0" fontId="21" fillId="0" borderId="0" xfId="0" applyFont="1"/>
    <xf numFmtId="164" fontId="22" fillId="0" borderId="0" xfId="1" applyFont="1" applyFill="1" applyBorder="1" applyAlignment="1">
      <alignment horizontal="center"/>
    </xf>
    <xf numFmtId="164" fontId="18" fillId="0" borderId="0" xfId="1" applyFont="1" applyFill="1" applyBorder="1" applyAlignment="1"/>
    <xf numFmtId="0" fontId="18" fillId="0" borderId="0" xfId="0" applyFont="1" applyAlignment="1">
      <alignment horizontal="left"/>
    </xf>
    <xf numFmtId="164" fontId="18" fillId="0" borderId="0" xfId="0" applyNumberFormat="1" applyFont="1"/>
    <xf numFmtId="164" fontId="18" fillId="0" borderId="0" xfId="0" applyNumberFormat="1" applyFont="1" applyAlignment="1">
      <alignment horizont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right"/>
    </xf>
    <xf numFmtId="0" fontId="28" fillId="0" borderId="0" xfId="0" applyFont="1" applyAlignment="1">
      <alignment horizontal="left"/>
    </xf>
    <xf numFmtId="0" fontId="28" fillId="0" borderId="0" xfId="0" applyFont="1"/>
    <xf numFmtId="164" fontId="28" fillId="0" borderId="0" xfId="1" applyFont="1" applyFill="1" applyBorder="1" applyAlignment="1">
      <alignment vertical="center" wrapText="1"/>
    </xf>
    <xf numFmtId="0" fontId="29" fillId="0" borderId="0" xfId="0" applyFont="1" applyAlignment="1">
      <alignment horizontal="left" vertical="center"/>
    </xf>
    <xf numFmtId="164" fontId="29" fillId="0" borderId="0" xfId="1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horizontal="right"/>
    </xf>
    <xf numFmtId="0" fontId="31" fillId="0" borderId="0" xfId="0" applyFont="1" applyAlignment="1">
      <alignment horizontal="left" vertical="center"/>
    </xf>
    <xf numFmtId="164" fontId="28" fillId="0" borderId="0" xfId="1" applyFont="1" applyFill="1" applyBorder="1"/>
    <xf numFmtId="164" fontId="31" fillId="0" borderId="0" xfId="1" applyFont="1" applyFill="1" applyBorder="1" applyAlignment="1">
      <alignment horizontal="center" vertical="center" wrapText="1"/>
    </xf>
    <xf numFmtId="164" fontId="30" fillId="0" borderId="0" xfId="1" applyFont="1" applyFill="1" applyBorder="1"/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41" fontId="30" fillId="0" borderId="0" xfId="1" applyNumberFormat="1" applyFont="1" applyFill="1" applyBorder="1"/>
    <xf numFmtId="0" fontId="30" fillId="0" borderId="0" xfId="0" applyFont="1"/>
    <xf numFmtId="164" fontId="32" fillId="0" borderId="0" xfId="1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167" fontId="30" fillId="0" borderId="0" xfId="1" applyNumberFormat="1" applyFont="1" applyFill="1" applyBorder="1"/>
    <xf numFmtId="0" fontId="29" fillId="0" borderId="0" xfId="0" applyFont="1" applyAlignment="1">
      <alignment horizontal="left" vertical="center" wrapText="1"/>
    </xf>
    <xf numFmtId="167" fontId="0" fillId="0" borderId="0" xfId="0" applyNumberFormat="1"/>
    <xf numFmtId="41" fontId="28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33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28" fillId="0" borderId="0" xfId="1" applyNumberFormat="1" applyFont="1" applyFill="1" applyBorder="1" applyAlignment="1">
      <alignment vertical="center" wrapText="1"/>
    </xf>
    <xf numFmtId="164" fontId="34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29" fillId="0" borderId="0" xfId="1" applyNumberFormat="1" applyFont="1" applyFill="1" applyBorder="1" applyAlignment="1">
      <alignment horizontal="right" vertical="center" wrapText="1"/>
    </xf>
    <xf numFmtId="0" fontId="31" fillId="0" borderId="0" xfId="0" applyFont="1" applyAlignment="1">
      <alignment vertical="center"/>
    </xf>
    <xf numFmtId="43" fontId="29" fillId="0" borderId="0" xfId="1" applyNumberFormat="1" applyFont="1" applyFill="1" applyBorder="1" applyAlignment="1">
      <alignment horizontal="center" vertical="center" wrapText="1"/>
    </xf>
    <xf numFmtId="43" fontId="3" fillId="0" borderId="0" xfId="0" applyNumberFormat="1" applyFont="1"/>
    <xf numFmtId="43" fontId="30" fillId="0" borderId="0" xfId="1" applyNumberFormat="1" applyFont="1" applyFill="1" applyBorder="1"/>
    <xf numFmtId="43" fontId="31" fillId="0" borderId="0" xfId="1" applyNumberFormat="1" applyFont="1" applyFill="1" applyBorder="1" applyAlignment="1">
      <alignment horizontal="center" vertical="center" wrapText="1"/>
    </xf>
    <xf numFmtId="43" fontId="28" fillId="0" borderId="0" xfId="1" applyNumberFormat="1" applyFont="1" applyFill="1" applyBorder="1"/>
    <xf numFmtId="164" fontId="0" fillId="0" borderId="0" xfId="1" applyFont="1" applyFill="1" applyBorder="1"/>
    <xf numFmtId="43" fontId="34" fillId="0" borderId="0" xfId="1" applyNumberFormat="1" applyFont="1" applyFill="1" applyBorder="1" applyAlignment="1">
      <alignment horizontal="center" vertical="center" wrapText="1"/>
    </xf>
    <xf numFmtId="43" fontId="35" fillId="0" borderId="0" xfId="1" applyNumberFormat="1" applyFont="1" applyFill="1" applyBorder="1" applyAlignment="1">
      <alignment horizontal="center" vertical="center" wrapText="1"/>
    </xf>
    <xf numFmtId="43" fontId="36" fillId="0" borderId="0" xfId="1" applyNumberFormat="1" applyFont="1" applyFill="1" applyBorder="1" applyAlignment="1">
      <alignment horizontal="center" vertical="center" wrapText="1"/>
    </xf>
    <xf numFmtId="167" fontId="28" fillId="0" borderId="0" xfId="1" applyNumberFormat="1" applyFont="1" applyFill="1" applyBorder="1"/>
    <xf numFmtId="0" fontId="29" fillId="0" borderId="0" xfId="0" applyFont="1" applyAlignment="1">
      <alignment horizontal="left"/>
    </xf>
    <xf numFmtId="167" fontId="29" fillId="0" borderId="0" xfId="1" applyNumberFormat="1" applyFont="1" applyFill="1" applyBorder="1" applyAlignment="1">
      <alignment horizontal="center" vertical="center" wrapText="1"/>
    </xf>
    <xf numFmtId="167" fontId="31" fillId="0" borderId="0" xfId="1" applyNumberFormat="1" applyFont="1" applyFill="1" applyBorder="1" applyAlignment="1">
      <alignment horizontal="center" vertical="center" wrapText="1"/>
    </xf>
    <xf numFmtId="164" fontId="3" fillId="0" borderId="0" xfId="1" applyFont="1" applyFill="1" applyBorder="1"/>
    <xf numFmtId="164" fontId="3" fillId="0" borderId="0" xfId="1" applyFont="1"/>
    <xf numFmtId="168" fontId="30" fillId="0" borderId="0" xfId="1" applyNumberFormat="1" applyFont="1" applyFill="1" applyBorder="1"/>
    <xf numFmtId="0" fontId="37" fillId="0" borderId="0" xfId="0" applyFont="1" applyAlignment="1">
      <alignment horizontal="right"/>
    </xf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164" fontId="1" fillId="0" borderId="0" xfId="1" applyFont="1" applyBorder="1"/>
    <xf numFmtId="167" fontId="39" fillId="0" borderId="0" xfId="1" applyNumberFormat="1" applyFont="1" applyFill="1" applyBorder="1"/>
    <xf numFmtId="164" fontId="34" fillId="0" borderId="0" xfId="1" applyFont="1" applyFill="1" applyBorder="1" applyAlignment="1">
      <alignment horizontal="left" vertical="center" wrapText="1"/>
    </xf>
    <xf numFmtId="164" fontId="31" fillId="0" borderId="0" xfId="1" applyFont="1" applyFill="1" applyBorder="1" applyAlignment="1">
      <alignment horizontal="left" vertical="center" wrapText="1"/>
    </xf>
    <xf numFmtId="43" fontId="30" fillId="0" borderId="0" xfId="0" applyNumberFormat="1" applyFont="1"/>
    <xf numFmtId="0" fontId="30" fillId="0" borderId="0" xfId="0" applyFont="1" applyAlignment="1">
      <alignment horizontal="left"/>
    </xf>
    <xf numFmtId="164" fontId="29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40" fillId="0" borderId="0" xfId="0" applyNumberFormat="1" applyFont="1"/>
    <xf numFmtId="164" fontId="40" fillId="0" borderId="0" xfId="1" applyFont="1" applyFill="1"/>
    <xf numFmtId="43" fontId="28" fillId="0" borderId="0" xfId="1" applyNumberFormat="1" applyFont="1" applyFill="1"/>
    <xf numFmtId="43" fontId="0" fillId="2" borderId="0" xfId="0" applyNumberFormat="1" applyFill="1"/>
    <xf numFmtId="0" fontId="28" fillId="0" borderId="0" xfId="0" applyFont="1" applyAlignment="1">
      <alignment horizontal="left"/>
    </xf>
    <xf numFmtId="0" fontId="25" fillId="0" borderId="0" xfId="0" applyFont="1" applyAlignment="1">
      <alignment horizontal="left" vertical="center"/>
    </xf>
    <xf numFmtId="164" fontId="30" fillId="0" borderId="0" xfId="0" applyNumberFormat="1" applyFont="1"/>
    <xf numFmtId="43" fontId="30" fillId="0" borderId="0" xfId="1" applyNumberFormat="1" applyFont="1" applyFill="1"/>
    <xf numFmtId="43" fontId="28" fillId="0" borderId="3" xfId="0" applyNumberFormat="1" applyFont="1" applyBorder="1"/>
  </cellXfs>
  <cellStyles count="2">
    <cellStyle name="Millares 2" xfId="1" xr:uid="{34309283-0FFD-43A8-A8F0-13CCAF8EFF0D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y_torres_idecoop_gob_do/Documents/Escritorio/Yafreissy-IDECOOP/A&#209;O%202025/SEPTIEMBRE%202025/Balance%20General%20SEPTIEMBRE%202025%20(1).xlsx" TargetMode="External"/><Relationship Id="rId1" Type="http://schemas.openxmlformats.org/officeDocument/2006/relationships/externalLinkPath" Target="https://idecoopcorp-my.sharepoint.com/personal/y_torres_idecoop_gob_do/Documents/Escritorio/Yafreissy-IDECOOP/A&#209;O%202025/SEPTIEMBRE%202025/Balance%20General%20SEPTIEMBRE%202025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Hoja3"/>
      <sheetName val="REPORTE INGRESOS"/>
      <sheetName val="Movimientos Bancarios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A4" t="str">
            <v>CUENTA</v>
          </cell>
          <cell r="B4" t="str">
            <v>NOMBRE DE CUENTA</v>
          </cell>
          <cell r="C4" t="str">
            <v>BALANCE 31/08/2025</v>
          </cell>
          <cell r="D4" t="str">
            <v>DEBITOS</v>
          </cell>
          <cell r="E4" t="str">
            <v>CREDITOS</v>
          </cell>
          <cell r="F4" t="str">
            <v>SALDO DE MES</v>
          </cell>
          <cell r="G4" t="str">
            <v>BALANCE FINAL</v>
          </cell>
        </row>
        <row r="5">
          <cell r="A5" t="str">
            <v>ACTIVOS</v>
          </cell>
        </row>
        <row r="6">
          <cell r="A6" t="str">
            <v>1.1.01.01.01.01</v>
          </cell>
          <cell r="B6" t="str">
            <v>Efectivo en caja general en el país</v>
          </cell>
          <cell r="C6">
            <v>50000</v>
          </cell>
          <cell r="D6">
            <v>40885.699999999997</v>
          </cell>
          <cell r="E6">
            <v>50000</v>
          </cell>
          <cell r="F6">
            <v>-9114.3000000000029</v>
          </cell>
          <cell r="G6">
            <v>40885.699999999997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82242.100000000006</v>
          </cell>
          <cell r="D7">
            <v>47757.9</v>
          </cell>
          <cell r="E7">
            <v>0</v>
          </cell>
          <cell r="F7">
            <v>47757.9</v>
          </cell>
          <cell r="G7">
            <v>130000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43820012.689999998</v>
          </cell>
          <cell r="D9">
            <v>25926639.239999998</v>
          </cell>
          <cell r="E9">
            <v>24297514.890000001</v>
          </cell>
          <cell r="F9">
            <v>1629124.3499999978</v>
          </cell>
          <cell r="G9">
            <v>45449137.039999992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2081766.9</v>
          </cell>
          <cell r="D10">
            <v>1077399.8999999999</v>
          </cell>
          <cell r="E10">
            <v>247357.5</v>
          </cell>
          <cell r="F10">
            <v>830042.39999999991</v>
          </cell>
          <cell r="G10">
            <v>2911809.3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312308.8</v>
          </cell>
          <cell r="D11">
            <v>0</v>
          </cell>
          <cell r="E11">
            <v>175</v>
          </cell>
          <cell r="F11">
            <v>-175</v>
          </cell>
          <cell r="G11">
            <v>312133.8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22176.880000000001</v>
          </cell>
          <cell r="D12">
            <v>0</v>
          </cell>
          <cell r="E12">
            <v>175</v>
          </cell>
          <cell r="F12">
            <v>-175</v>
          </cell>
          <cell r="G12">
            <v>22001.88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10084920.750000002</v>
          </cell>
          <cell r="D13">
            <v>1348280.97</v>
          </cell>
          <cell r="E13">
            <v>1738024.7400000002</v>
          </cell>
          <cell r="F13">
            <v>-389743.77000000025</v>
          </cell>
          <cell r="G13">
            <v>9695176.9800000023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219300</v>
          </cell>
          <cell r="D29">
            <v>118275.02</v>
          </cell>
          <cell r="E29">
            <v>0</v>
          </cell>
          <cell r="F29">
            <v>118275.02</v>
          </cell>
          <cell r="G29">
            <v>337575.02</v>
          </cell>
        </row>
        <row r="30">
          <cell r="A30" t="str">
            <v>1.1.04.08.01.01</v>
          </cell>
          <cell r="B30" t="str">
            <v>Cuentas por cobrar por ingresos sin contraprestación, sector privado c/p - Capital</v>
          </cell>
          <cell r="C30">
            <v>0</v>
          </cell>
          <cell r="D30">
            <v>10000</v>
          </cell>
          <cell r="E30">
            <v>0</v>
          </cell>
          <cell r="F30">
            <v>10000</v>
          </cell>
          <cell r="G30">
            <v>10000</v>
          </cell>
        </row>
        <row r="31">
          <cell r="A31" t="str">
            <v>1.1.05.01</v>
          </cell>
          <cell r="B31" t="str">
            <v>Materiales y suministros para consumo y prestación de servicios</v>
          </cell>
          <cell r="C31">
            <v>2650084.75</v>
          </cell>
          <cell r="D31">
            <v>62710</v>
          </cell>
          <cell r="E31">
            <v>286607.53999999998</v>
          </cell>
          <cell r="F31">
            <v>-223897.53999999998</v>
          </cell>
          <cell r="G31">
            <v>2426187.21</v>
          </cell>
        </row>
        <row r="32">
          <cell r="A32" t="str">
            <v>1.1.05.01.01.01</v>
          </cell>
          <cell r="B32" t="str">
            <v>Alimentos y productos agroforestales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1.1.05.01.02.01</v>
          </cell>
          <cell r="B33" t="str">
            <v>Textiles y vestuarios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1.1.05.01.03.01</v>
          </cell>
          <cell r="B34" t="str">
            <v>Productos de papel, cartón e impresos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1.1.05.01.99.01</v>
          </cell>
          <cell r="B35" t="str">
            <v>Materiales y suministros varios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1.1.05.99.01.04</v>
          </cell>
          <cell r="B36" t="str">
            <v>Bienes muebles en tránsito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1.2.06.01.02</v>
          </cell>
          <cell r="B37" t="str">
            <v>Edificios</v>
          </cell>
          <cell r="C37">
            <v>38787166.299999997</v>
          </cell>
          <cell r="D37">
            <v>0</v>
          </cell>
          <cell r="E37">
            <v>0</v>
          </cell>
          <cell r="F37">
            <v>0</v>
          </cell>
          <cell r="G37">
            <v>38787166.299999997</v>
          </cell>
        </row>
        <row r="38">
          <cell r="A38" t="str">
            <v>1.2.06.01.04.01</v>
          </cell>
          <cell r="B38" t="str">
            <v>Muebles de oficina y estantería</v>
          </cell>
          <cell r="C38">
            <v>23185075.59</v>
          </cell>
          <cell r="D38">
            <v>1637048.3900000001</v>
          </cell>
          <cell r="E38">
            <v>38479.620000000003</v>
          </cell>
          <cell r="F38">
            <v>1598568.77</v>
          </cell>
          <cell r="G38">
            <v>24783644.359999999</v>
          </cell>
        </row>
        <row r="39">
          <cell r="A39" t="str">
            <v>1.2.06.01.04.02</v>
          </cell>
          <cell r="B39" t="str">
            <v>Muebles de alojamiento</v>
          </cell>
          <cell r="C39">
            <v>163194</v>
          </cell>
          <cell r="D39">
            <v>0</v>
          </cell>
          <cell r="E39">
            <v>0</v>
          </cell>
          <cell r="F39">
            <v>0</v>
          </cell>
          <cell r="G39">
            <v>163194</v>
          </cell>
        </row>
        <row r="40">
          <cell r="A40" t="str">
            <v>1.2.06.01.04.03</v>
          </cell>
          <cell r="B40" t="str">
            <v>Equipos de cómputo</v>
          </cell>
          <cell r="C40">
            <v>14667331.270000001</v>
          </cell>
          <cell r="D40">
            <v>353084</v>
          </cell>
          <cell r="E40">
            <v>0</v>
          </cell>
          <cell r="F40">
            <v>353084</v>
          </cell>
          <cell r="G40">
            <v>15020415.270000001</v>
          </cell>
        </row>
        <row r="41">
          <cell r="A41" t="str">
            <v>1.2.06.01.04.04</v>
          </cell>
          <cell r="B41" t="str">
            <v>Electrodomésticos</v>
          </cell>
          <cell r="C41">
            <v>6618270.3300000001</v>
          </cell>
          <cell r="D41">
            <v>218095</v>
          </cell>
          <cell r="E41">
            <v>0</v>
          </cell>
          <cell r="F41">
            <v>218095</v>
          </cell>
          <cell r="G41">
            <v>6836365.3300000001</v>
          </cell>
        </row>
        <row r="42">
          <cell r="A42" t="str">
            <v>1.2.06.01.04.99</v>
          </cell>
          <cell r="B42" t="str">
            <v>Otros equipos y mobiliario de oficina y alojamiento</v>
          </cell>
          <cell r="C42">
            <v>2311512.7200000002</v>
          </cell>
          <cell r="D42">
            <v>1556.2</v>
          </cell>
          <cell r="E42">
            <v>0</v>
          </cell>
          <cell r="F42">
            <v>1556.2</v>
          </cell>
          <cell r="G42">
            <v>2313068.9200000004</v>
          </cell>
        </row>
        <row r="43">
          <cell r="A43" t="str">
            <v>1.2.06.01.05.03</v>
          </cell>
          <cell r="B43" t="str">
            <v>Camaras fotograficas y video</v>
          </cell>
          <cell r="C43">
            <v>1147208.28</v>
          </cell>
          <cell r="D43">
            <v>0</v>
          </cell>
          <cell r="E43">
            <v>0</v>
          </cell>
          <cell r="F43">
            <v>0</v>
          </cell>
          <cell r="G43">
            <v>1147208.28</v>
          </cell>
        </row>
        <row r="44">
          <cell r="A44" t="str">
            <v>1.2.06.01.05.99</v>
          </cell>
          <cell r="B44" t="str">
            <v>Otros equipos y mobiliario educacional, deportivo  y recreativo</v>
          </cell>
          <cell r="C44">
            <v>7375.679999999993</v>
          </cell>
          <cell r="D44">
            <v>0</v>
          </cell>
          <cell r="E44">
            <v>0</v>
          </cell>
          <cell r="F44">
            <v>0</v>
          </cell>
          <cell r="G44">
            <v>7375.679999999993</v>
          </cell>
        </row>
        <row r="45">
          <cell r="A45" t="str">
            <v>1.2.06.01.06.01</v>
          </cell>
          <cell r="B45" t="str">
            <v>Equipos medicos y de laboratorio</v>
          </cell>
          <cell r="C45">
            <v>130363.28</v>
          </cell>
          <cell r="D45">
            <v>0</v>
          </cell>
          <cell r="E45">
            <v>0</v>
          </cell>
          <cell r="F45">
            <v>0</v>
          </cell>
          <cell r="G45">
            <v>130363.28</v>
          </cell>
        </row>
        <row r="46">
          <cell r="A46" t="str">
            <v>1.2.06.01.07.01</v>
          </cell>
          <cell r="B46" t="str">
            <v>Automóviles y camiones</v>
          </cell>
          <cell r="C46">
            <v>44149544.399999999</v>
          </cell>
          <cell r="D46">
            <v>0</v>
          </cell>
          <cell r="E46">
            <v>0</v>
          </cell>
          <cell r="F46">
            <v>0</v>
          </cell>
          <cell r="G46">
            <v>44149544.399999999</v>
          </cell>
        </row>
        <row r="47">
          <cell r="A47" t="str">
            <v>1.2.06.01.08.02</v>
          </cell>
          <cell r="B47" t="str">
            <v>Maquinarias y equipos industriales</v>
          </cell>
          <cell r="C47">
            <v>255682.43</v>
          </cell>
          <cell r="D47">
            <v>5437.38</v>
          </cell>
          <cell r="E47">
            <v>0</v>
          </cell>
          <cell r="F47">
            <v>5437.38</v>
          </cell>
          <cell r="G47">
            <v>261119.81</v>
          </cell>
        </row>
        <row r="48">
          <cell r="A48" t="str">
            <v>1.2.06.01.08.04</v>
          </cell>
          <cell r="B48" t="str">
            <v>Sistemas de aire acondicionado, calefaccion y refrigeracion industrial y comercial</v>
          </cell>
          <cell r="C48">
            <v>71974.41</v>
          </cell>
          <cell r="D48">
            <v>0</v>
          </cell>
          <cell r="E48">
            <v>0</v>
          </cell>
          <cell r="F48">
            <v>0</v>
          </cell>
          <cell r="G48">
            <v>71974.41</v>
          </cell>
        </row>
        <row r="49">
          <cell r="A49" t="str">
            <v>1.2.06.01.08.05</v>
          </cell>
          <cell r="B49" t="str">
            <v>Equipos de comunicación, telecomunicaciones y señalamiento</v>
          </cell>
          <cell r="C49">
            <v>1043686.23</v>
          </cell>
          <cell r="D49">
            <v>0</v>
          </cell>
          <cell r="E49">
            <v>0</v>
          </cell>
          <cell r="F49">
            <v>0</v>
          </cell>
          <cell r="G49">
            <v>1043686.23</v>
          </cell>
        </row>
        <row r="50">
          <cell r="A50" t="str">
            <v>1.2.06.01.08.06</v>
          </cell>
          <cell r="B50" t="str">
            <v>Equipos de generacion electrica, aparatos y accesorios electricos</v>
          </cell>
          <cell r="C50">
            <v>55596.73</v>
          </cell>
          <cell r="D50">
            <v>0</v>
          </cell>
          <cell r="E50">
            <v>0</v>
          </cell>
          <cell r="F50">
            <v>0</v>
          </cell>
          <cell r="G50">
            <v>55596.73</v>
          </cell>
        </row>
        <row r="51">
          <cell r="A51" t="str">
            <v>1.2.06.01.08.07</v>
          </cell>
          <cell r="B51" t="str">
            <v xml:space="preserve">Herramientas y máquinas-herramientas </v>
          </cell>
          <cell r="C51">
            <v>1198351.77</v>
          </cell>
          <cell r="D51">
            <v>0</v>
          </cell>
          <cell r="E51">
            <v>0</v>
          </cell>
          <cell r="F51">
            <v>0</v>
          </cell>
          <cell r="G51">
            <v>1198351.77</v>
          </cell>
        </row>
        <row r="52">
          <cell r="A52" t="str">
            <v>1.2.06.01.09.02</v>
          </cell>
          <cell r="B52" t="str">
            <v>Equipos de seguridad</v>
          </cell>
          <cell r="C52">
            <v>643334.55000000005</v>
          </cell>
          <cell r="D52">
            <v>0</v>
          </cell>
          <cell r="E52">
            <v>0</v>
          </cell>
          <cell r="F52">
            <v>0</v>
          </cell>
          <cell r="G52">
            <v>643334.55000000005</v>
          </cell>
        </row>
        <row r="53">
          <cell r="A53" t="str">
            <v>1.2.06.01.02.01.03</v>
          </cell>
          <cell r="B53" t="str">
            <v>Depreciaciones de edificios</v>
          </cell>
          <cell r="C53">
            <v>-19031399.650000006</v>
          </cell>
          <cell r="D53">
            <v>0</v>
          </cell>
          <cell r="E53">
            <v>64645.279999999999</v>
          </cell>
          <cell r="F53">
            <v>-64645.279999999999</v>
          </cell>
          <cell r="G53">
            <v>-19096044.930000007</v>
          </cell>
        </row>
        <row r="54">
          <cell r="A54" t="str">
            <v>1.2.06.01.04.01.03</v>
          </cell>
          <cell r="B54" t="str">
            <v>Muebles de oficina y estantería - Depreciaciones acumuladas</v>
          </cell>
          <cell r="C54">
            <v>-16813149.450000003</v>
          </cell>
          <cell r="D54">
            <v>0</v>
          </cell>
          <cell r="E54">
            <v>98750.05</v>
          </cell>
          <cell r="F54">
            <v>-98750.05</v>
          </cell>
          <cell r="G54">
            <v>-16911899.500000004</v>
          </cell>
        </row>
        <row r="55">
          <cell r="A55" t="str">
            <v>1.2.06.01.04.02.03</v>
          </cell>
          <cell r="B55" t="str">
            <v>Muebles de alojamiento-Depreciaciones acumuladas</v>
          </cell>
          <cell r="C55">
            <v>-82537.64999999998</v>
          </cell>
          <cell r="D55">
            <v>0</v>
          </cell>
          <cell r="E55">
            <v>1028.42</v>
          </cell>
          <cell r="F55">
            <v>-1028.42</v>
          </cell>
          <cell r="G55">
            <v>-83566.069999999978</v>
          </cell>
        </row>
        <row r="56">
          <cell r="A56" t="str">
            <v>1.2.06.01.04.03.03</v>
          </cell>
          <cell r="B56" t="str">
            <v>Equipos de cómputo - Depreciaciones acumuladas</v>
          </cell>
          <cell r="C56">
            <v>-12169101.290000003</v>
          </cell>
          <cell r="D56">
            <v>0</v>
          </cell>
          <cell r="E56">
            <v>129642.34</v>
          </cell>
          <cell r="F56">
            <v>-129642.34</v>
          </cell>
          <cell r="G56">
            <v>-12298743.630000003</v>
          </cell>
        </row>
        <row r="57">
          <cell r="A57" t="str">
            <v>1.2.06.01.04.04.03</v>
          </cell>
          <cell r="B57" t="str">
            <v>Electrodomésticos - Depreciaciones acumuladas</v>
          </cell>
          <cell r="C57">
            <v>-2945780.9899999998</v>
          </cell>
          <cell r="D57">
            <v>0</v>
          </cell>
          <cell r="E57">
            <v>107186.4</v>
          </cell>
          <cell r="F57">
            <v>-107186.4</v>
          </cell>
          <cell r="G57">
            <v>-3052967.3899999997</v>
          </cell>
        </row>
        <row r="58">
          <cell r="A58" t="str">
            <v>1.2.06.01.04.99.03</v>
          </cell>
          <cell r="B58" t="str">
            <v>Otros equipos y mobiliario de oficina y alojamiento - Depreciaciones acumuladas</v>
          </cell>
          <cell r="C58">
            <v>-1457369.3799999997</v>
          </cell>
          <cell r="D58">
            <v>0</v>
          </cell>
          <cell r="E58">
            <v>25393.17</v>
          </cell>
          <cell r="F58">
            <v>-25393.17</v>
          </cell>
          <cell r="G58">
            <v>-1482762.5499999996</v>
          </cell>
        </row>
        <row r="59">
          <cell r="A59" t="str">
            <v>1.2.06.01.05.03.03</v>
          </cell>
          <cell r="B59" t="str">
            <v>Camaras fotograficas y video</v>
          </cell>
          <cell r="C59">
            <v>-426223.91</v>
          </cell>
          <cell r="D59">
            <v>0</v>
          </cell>
          <cell r="E59">
            <v>17253.32</v>
          </cell>
          <cell r="F59">
            <v>-17253.32</v>
          </cell>
          <cell r="G59">
            <v>-443477.23</v>
          </cell>
        </row>
        <row r="60">
          <cell r="A60" t="str">
            <v>1.2.06.01.05.99.03</v>
          </cell>
          <cell r="B60" t="str">
            <v>Otros equipos y mobiliario educacional, deportivo  y recreativo</v>
          </cell>
          <cell r="C60">
            <v>-2027.4800000000002</v>
          </cell>
          <cell r="D60">
            <v>0</v>
          </cell>
          <cell r="E60">
            <v>61.44</v>
          </cell>
          <cell r="F60">
            <v>-61.44</v>
          </cell>
          <cell r="G60">
            <v>-2088.92</v>
          </cell>
        </row>
        <row r="61">
          <cell r="A61" t="str">
            <v>1.2.06.01.06.01.03</v>
          </cell>
          <cell r="B61" t="str">
            <v>Equipos medicos y de laboratorio-Depreciaciones acumuladas</v>
          </cell>
          <cell r="C61">
            <v>-56285.520000000004</v>
          </cell>
          <cell r="D61">
            <v>0</v>
          </cell>
          <cell r="E61">
            <v>1347.08</v>
          </cell>
          <cell r="F61">
            <v>-1347.08</v>
          </cell>
          <cell r="G61">
            <v>-57632.600000000006</v>
          </cell>
        </row>
        <row r="62">
          <cell r="A62" t="str">
            <v>1.2.06.01.07.01.03</v>
          </cell>
          <cell r="B62" t="str">
            <v>Automóviles y camiones - Depreciaciones acumuladas</v>
          </cell>
          <cell r="C62">
            <v>-33120515.739999998</v>
          </cell>
          <cell r="D62">
            <v>0</v>
          </cell>
          <cell r="E62">
            <v>377106.06</v>
          </cell>
          <cell r="F62">
            <v>-377106.06</v>
          </cell>
          <cell r="G62">
            <v>-33497621.799999997</v>
          </cell>
        </row>
        <row r="63">
          <cell r="A63" t="str">
            <v>1.2.06.01.08.02.03</v>
          </cell>
          <cell r="B63" t="str">
            <v>Maquinarias y equipos industriales- Depreciaciones acumuladas</v>
          </cell>
          <cell r="C63">
            <v>-88389.98000000001</v>
          </cell>
          <cell r="D63">
            <v>0</v>
          </cell>
          <cell r="E63">
            <v>1950.37</v>
          </cell>
          <cell r="F63">
            <v>-1950.37</v>
          </cell>
          <cell r="G63">
            <v>-90340.35</v>
          </cell>
        </row>
        <row r="64">
          <cell r="A64" t="str">
            <v>1.2.06.01.08.04.03</v>
          </cell>
          <cell r="B64" t="str">
            <v>Sistemas de aire acondicionado, calefaccion y refrigeracion industrial y comercial- Depreciacion</v>
          </cell>
          <cell r="C64">
            <v>-16504.77</v>
          </cell>
          <cell r="D64">
            <v>0</v>
          </cell>
          <cell r="E64">
            <v>599.61</v>
          </cell>
          <cell r="F64">
            <v>-599.61</v>
          </cell>
          <cell r="G64">
            <v>-17104.38</v>
          </cell>
        </row>
        <row r="65">
          <cell r="A65" t="str">
            <v>1.2.06.01.08.05.03</v>
          </cell>
          <cell r="B65" t="str">
            <v>Equipos de comunicación, telecomunicaciones y señalamiento- Deprecaicion acumulada</v>
          </cell>
          <cell r="C65">
            <v>-121554.61999999998</v>
          </cell>
          <cell r="D65">
            <v>0</v>
          </cell>
          <cell r="E65">
            <v>28856.5</v>
          </cell>
          <cell r="F65">
            <v>-28856.5</v>
          </cell>
          <cell r="G65">
            <v>-150411.12</v>
          </cell>
        </row>
        <row r="66">
          <cell r="A66" t="str">
            <v>1.2.06.01.08.06.03</v>
          </cell>
          <cell r="B66" t="str">
            <v>Equipos de generacion electrica, aparatos y accesorios electricos- Depreciaciones acumuladas</v>
          </cell>
          <cell r="C66">
            <v>-12972.339999999998</v>
          </cell>
          <cell r="D66">
            <v>0</v>
          </cell>
          <cell r="E66">
            <v>463.29</v>
          </cell>
          <cell r="F66">
            <v>-463.29</v>
          </cell>
          <cell r="G66">
            <v>-13435.63</v>
          </cell>
        </row>
        <row r="67">
          <cell r="A67" t="str">
            <v>1.2.06.01.08.07.03</v>
          </cell>
          <cell r="B67" t="str">
            <v xml:space="preserve">Herramientas y máquinas-herramientas - Depreciaciones acumuladas </v>
          </cell>
          <cell r="C67">
            <v>-1087718.6500000004</v>
          </cell>
          <cell r="D67">
            <v>0</v>
          </cell>
          <cell r="E67">
            <v>2593.6799999999998</v>
          </cell>
          <cell r="F67">
            <v>-2593.6799999999998</v>
          </cell>
          <cell r="G67">
            <v>-1090312.3300000003</v>
          </cell>
        </row>
        <row r="68">
          <cell r="A68" t="str">
            <v>1.2.06.01.09.02.03</v>
          </cell>
          <cell r="B68" t="str">
            <v>Equipos de seguridad- Depreciacion acumuladas</v>
          </cell>
          <cell r="C68">
            <v>-643326.55000000005</v>
          </cell>
          <cell r="D68">
            <v>0</v>
          </cell>
          <cell r="E68">
            <v>0</v>
          </cell>
          <cell r="F68">
            <v>0</v>
          </cell>
          <cell r="G68">
            <v>-643326.55000000005</v>
          </cell>
        </row>
        <row r="69">
          <cell r="A69" t="str">
            <v>1.2.09.01.03.01</v>
          </cell>
          <cell r="B69" t="str">
            <v>Programas de informática y base de datos</v>
          </cell>
          <cell r="C69">
            <v>10768528.609999999</v>
          </cell>
          <cell r="D69">
            <v>0</v>
          </cell>
          <cell r="E69">
            <v>0</v>
          </cell>
          <cell r="F69">
            <v>0</v>
          </cell>
          <cell r="G69">
            <v>10768528.609999999</v>
          </cell>
        </row>
        <row r="70">
          <cell r="A70" t="str">
            <v>1.2.11.01.02.01</v>
          </cell>
          <cell r="B70" t="str">
            <v>Antigüedades y otros objetos de arte - Valores de origen</v>
          </cell>
          <cell r="C70">
            <v>220659.99999999997</v>
          </cell>
          <cell r="D70">
            <v>0</v>
          </cell>
          <cell r="E70">
            <v>0</v>
          </cell>
          <cell r="F70">
            <v>0</v>
          </cell>
          <cell r="G70">
            <v>220659.99999999997</v>
          </cell>
        </row>
        <row r="71">
          <cell r="A71">
            <v>11040103</v>
          </cell>
          <cell r="B71" t="str">
            <v>ESTUDIOS DE PREINVERSION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>
            <v>11040104</v>
          </cell>
          <cell r="B72" t="str">
            <v>MARCAS Y PATENTES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</row>
        <row r="73">
          <cell r="A73">
            <v>11040105</v>
          </cell>
          <cell r="B73" t="str">
            <v>LICENCIAS INFORMÁTICAS E INTELECTUALES, INDUSTRIALES Y COMER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</row>
        <row r="74">
          <cell r="A74" t="str">
            <v>1.2.09.01.03.03</v>
          </cell>
          <cell r="B74" t="str">
            <v xml:space="preserve">Programas de informática y base de datos-Amortizaciones Acumuladas </v>
          </cell>
          <cell r="C74">
            <v>-7610985.3200000022</v>
          </cell>
          <cell r="D74">
            <v>0</v>
          </cell>
          <cell r="E74">
            <v>162142</v>
          </cell>
          <cell r="F74">
            <v>-162142</v>
          </cell>
          <cell r="G74">
            <v>-7773127.3200000022</v>
          </cell>
        </row>
        <row r="75">
          <cell r="A75" t="str">
            <v>2.1.01.01.01</v>
          </cell>
          <cell r="B75" t="str">
            <v>Proveedores a Pagar c/p</v>
          </cell>
          <cell r="C75">
            <v>1649073.3100000003</v>
          </cell>
          <cell r="D75">
            <v>1469983.1400000001</v>
          </cell>
          <cell r="E75">
            <v>1188695.57</v>
          </cell>
          <cell r="F75">
            <v>281287.57000000007</v>
          </cell>
          <cell r="G75">
            <v>1367785.7400000002</v>
          </cell>
        </row>
        <row r="76">
          <cell r="A76" t="str">
            <v>2.1.01.01.02</v>
          </cell>
          <cell r="B76" t="str">
            <v>Proveedores a pagar Año 2016</v>
          </cell>
          <cell r="C76">
            <v>6380814.7000000002</v>
          </cell>
          <cell r="D76">
            <v>0</v>
          </cell>
          <cell r="E76">
            <v>0</v>
          </cell>
          <cell r="F76">
            <v>0</v>
          </cell>
          <cell r="G76">
            <v>6380814.7000000002</v>
          </cell>
        </row>
        <row r="77">
          <cell r="A77" t="str">
            <v>2.1.04.01.04.01</v>
          </cell>
          <cell r="B77" t="str">
            <v>5% ESTADO</v>
          </cell>
          <cell r="C77">
            <v>17963.199999999997</v>
          </cell>
          <cell r="D77">
            <v>0</v>
          </cell>
          <cell r="E77">
            <v>18899.509999999998</v>
          </cell>
          <cell r="F77">
            <v>-18899.509999999998</v>
          </cell>
          <cell r="G77">
            <v>36862.709999999992</v>
          </cell>
        </row>
        <row r="78">
          <cell r="A78" t="str">
            <v>2.1.04.01.04.02</v>
          </cell>
          <cell r="B78" t="str">
            <v>10% ISR</v>
          </cell>
          <cell r="C78">
            <v>17525</v>
          </cell>
          <cell r="D78">
            <v>0</v>
          </cell>
          <cell r="E78">
            <v>13200</v>
          </cell>
          <cell r="F78">
            <v>-13200</v>
          </cell>
          <cell r="G78">
            <v>30725</v>
          </cell>
        </row>
        <row r="79">
          <cell r="A79" t="str">
            <v>2.1.04.01.04.03</v>
          </cell>
          <cell r="B79" t="str">
            <v>Retenciones de ITBIS p/pagar</v>
          </cell>
          <cell r="C79">
            <v>51047.200000000012</v>
          </cell>
          <cell r="D79">
            <v>0</v>
          </cell>
          <cell r="E79">
            <v>23760</v>
          </cell>
          <cell r="F79">
            <v>-23760</v>
          </cell>
          <cell r="G79">
            <v>74807.200000000012</v>
          </cell>
        </row>
        <row r="80">
          <cell r="A80" t="str">
            <v>2.1.04.01.04.04</v>
          </cell>
          <cell r="B80" t="str">
            <v>Retenciones 2% ISR</v>
          </cell>
          <cell r="C80">
            <v>560</v>
          </cell>
          <cell r="D80">
            <v>0</v>
          </cell>
          <cell r="E80">
            <v>0</v>
          </cell>
          <cell r="F80">
            <v>0</v>
          </cell>
          <cell r="G80">
            <v>560</v>
          </cell>
        </row>
        <row r="81">
          <cell r="A81" t="str">
            <v>2.1.06.01</v>
          </cell>
          <cell r="B81" t="str">
            <v>Remuneracioes y aportes a pagar a corto plazo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2.1.06.01.01</v>
          </cell>
          <cell r="B82" t="str">
            <v>Remuneraciones a pagar C/P</v>
          </cell>
          <cell r="C82">
            <v>3600</v>
          </cell>
          <cell r="D82">
            <v>0</v>
          </cell>
          <cell r="E82">
            <v>0</v>
          </cell>
          <cell r="F82">
            <v>0</v>
          </cell>
          <cell r="G82">
            <v>3600</v>
          </cell>
        </row>
        <row r="83">
          <cell r="A83" t="str">
            <v>2.1.09.07.03.11</v>
          </cell>
          <cell r="B83" t="str">
            <v>Cheques no pagados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3.1.01.01.01</v>
          </cell>
          <cell r="B84" t="str">
            <v>Capital inicial a valores historicos</v>
          </cell>
          <cell r="C84">
            <v>65441165.399999999</v>
          </cell>
          <cell r="D84">
            <v>0</v>
          </cell>
          <cell r="E84">
            <v>0</v>
          </cell>
          <cell r="F84">
            <v>0</v>
          </cell>
          <cell r="G84">
            <v>65441165.399999999</v>
          </cell>
        </row>
        <row r="85">
          <cell r="A85" t="str">
            <v>3.1.04.01.01</v>
          </cell>
          <cell r="B85" t="str">
            <v>Resultados de ejercicios anteriores</v>
          </cell>
          <cell r="C85">
            <v>78214.880000000005</v>
          </cell>
          <cell r="D85">
            <v>0</v>
          </cell>
          <cell r="E85">
            <v>0</v>
          </cell>
          <cell r="F85">
            <v>0</v>
          </cell>
          <cell r="G85">
            <v>78214.880000000005</v>
          </cell>
        </row>
        <row r="86">
          <cell r="A86" t="str">
            <v>3.1.04.01.02</v>
          </cell>
          <cell r="B86" t="str">
            <v>Ajuste de resultados de ejercicios anteriores</v>
          </cell>
          <cell r="C86">
            <v>26135686.190000001</v>
          </cell>
          <cell r="D86">
            <v>0</v>
          </cell>
          <cell r="E86">
            <v>0</v>
          </cell>
          <cell r="F86">
            <v>0</v>
          </cell>
          <cell r="G86">
            <v>26135686.190000001</v>
          </cell>
        </row>
        <row r="87">
          <cell r="A87" t="str">
            <v>3.1.04.02.01</v>
          </cell>
          <cell r="B87" t="str">
            <v>Cierre de cuentas de ingresos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3.1.04.02.02</v>
          </cell>
          <cell r="B88" t="str">
            <v>Cierre de cuentas de gastos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A89" t="str">
            <v>3.1.04.02.03.01</v>
          </cell>
          <cell r="B89" t="str">
            <v>Resumen de ahorro o desahorro de la gestion</v>
          </cell>
          <cell r="C89">
            <v>16723529.565967765</v>
          </cell>
          <cell r="D89">
            <v>0</v>
          </cell>
          <cell r="E89">
            <v>0</v>
          </cell>
          <cell r="F89">
            <v>0</v>
          </cell>
          <cell r="G89">
            <v>20118774.025967773</v>
          </cell>
        </row>
        <row r="91">
          <cell r="A91" t="str">
            <v>4.2.02.01.03</v>
          </cell>
          <cell r="B91" t="str">
            <v>Donaciones corrientes del Sector Privado</v>
          </cell>
          <cell r="C91">
            <v>887183.66</v>
          </cell>
          <cell r="D91">
            <v>0</v>
          </cell>
          <cell r="E91">
            <v>534255.57999999996</v>
          </cell>
          <cell r="F91">
            <v>-534255.57999999996</v>
          </cell>
          <cell r="G91">
            <v>1421439.24</v>
          </cell>
        </row>
        <row r="92">
          <cell r="A92" t="str">
            <v>4.2.03.01.02.01</v>
          </cell>
          <cell r="B92" t="str">
            <v xml:space="preserve">Transferencias corrientes de la administración central </v>
          </cell>
          <cell r="C92">
            <v>195721920</v>
          </cell>
          <cell r="D92">
            <v>0</v>
          </cell>
          <cell r="E92">
            <v>24465240</v>
          </cell>
          <cell r="F92">
            <v>-24465240</v>
          </cell>
          <cell r="G92">
            <v>220187160</v>
          </cell>
        </row>
        <row r="93">
          <cell r="A93" t="str">
            <v>4.2.03.01.02.03</v>
          </cell>
          <cell r="B93" t="str">
            <v xml:space="preserve">Transferencias corrientes de instituciones de la seguridad social </v>
          </cell>
          <cell r="C93">
            <v>182500</v>
          </cell>
          <cell r="D93">
            <v>0</v>
          </cell>
          <cell r="E93">
            <v>0</v>
          </cell>
          <cell r="F93">
            <v>0</v>
          </cell>
          <cell r="G93">
            <v>182500</v>
          </cell>
        </row>
        <row r="94">
          <cell r="A94" t="str">
            <v>4.2.04.01.03</v>
          </cell>
          <cell r="B94" t="str">
            <v>Subvenciones recibidas de insituciones finaniceras monetarias (Reserva Educativa)</v>
          </cell>
          <cell r="C94">
            <v>8650508.4800000004</v>
          </cell>
          <cell r="D94">
            <v>0</v>
          </cell>
          <cell r="E94">
            <v>1004321.03</v>
          </cell>
          <cell r="F94">
            <v>-1004321.03</v>
          </cell>
          <cell r="G94">
            <v>9654829.5099999998</v>
          </cell>
        </row>
        <row r="95">
          <cell r="A95" t="str">
            <v>4.2.04.01.04</v>
          </cell>
          <cell r="B95" t="str">
            <v xml:space="preserve">Subvenciones recibidas de instituciones financieras no monetarias 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</row>
        <row r="96">
          <cell r="A96" t="str">
            <v>4.2.09.99.01</v>
          </cell>
          <cell r="B96" t="str">
            <v xml:space="preserve">Otros ingresos sin contraprestacion diversos </v>
          </cell>
          <cell r="C96">
            <v>335498.67999999988</v>
          </cell>
          <cell r="D96">
            <v>138721.53999999998</v>
          </cell>
          <cell r="E96">
            <v>99745</v>
          </cell>
          <cell r="F96">
            <v>38976.539999999979</v>
          </cell>
          <cell r="G96">
            <v>296522.1399999999</v>
          </cell>
        </row>
        <row r="97">
          <cell r="A97" t="str">
            <v>4.3.02.99</v>
          </cell>
          <cell r="B97" t="str">
            <v>Ingresos por otras ventas de servicios</v>
          </cell>
          <cell r="C97">
            <v>9095000.129999999</v>
          </cell>
          <cell r="D97">
            <v>0</v>
          </cell>
          <cell r="E97">
            <v>1451222.08</v>
          </cell>
          <cell r="F97">
            <v>-1451222.08</v>
          </cell>
          <cell r="G97">
            <v>10546222.209999999</v>
          </cell>
        </row>
        <row r="98">
          <cell r="A98" t="str">
            <v>4.3.03.01.02</v>
          </cell>
          <cell r="B98" t="str">
            <v>Ingresos por arrendamientos de inmuebles</v>
          </cell>
          <cell r="C98">
            <v>48000</v>
          </cell>
          <cell r="D98">
            <v>0</v>
          </cell>
          <cell r="E98">
            <v>0</v>
          </cell>
          <cell r="F98">
            <v>0</v>
          </cell>
          <cell r="G98">
            <v>48000</v>
          </cell>
        </row>
        <row r="99">
          <cell r="A99" t="str">
            <v>5.1.01.01.01.01</v>
          </cell>
          <cell r="B99" t="str">
            <v>Sueldos Fijos</v>
          </cell>
          <cell r="C99">
            <v>-72303340</v>
          </cell>
          <cell r="D99">
            <v>9049855</v>
          </cell>
          <cell r="E99">
            <v>0</v>
          </cell>
          <cell r="F99">
            <v>9049855</v>
          </cell>
          <cell r="G99">
            <v>-81353195</v>
          </cell>
        </row>
        <row r="100">
          <cell r="A100" t="str">
            <v>5.1.01.01.02.01</v>
          </cell>
          <cell r="B100" t="str">
            <v>Sueldo de personal contratado e igualado</v>
          </cell>
          <cell r="C100">
            <v>-51662500</v>
          </cell>
          <cell r="D100">
            <v>6724500</v>
          </cell>
          <cell r="E100">
            <v>0</v>
          </cell>
          <cell r="F100">
            <v>6724500</v>
          </cell>
          <cell r="G100">
            <v>-58387000</v>
          </cell>
        </row>
        <row r="101">
          <cell r="A101" t="str">
            <v>5.1.01.01.02.02</v>
          </cell>
          <cell r="B101" t="str">
            <v>Sueldo de personal nominal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5.1.01.01.03.02</v>
          </cell>
          <cell r="B102" t="str">
            <v>Sueldos al personal por servicios especiales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5.1.01.01.04</v>
          </cell>
          <cell r="B103" t="str">
            <v>Sueldos al personal fijo en trámite de pensiones</v>
          </cell>
          <cell r="C103">
            <v>-568765.6</v>
          </cell>
          <cell r="D103">
            <v>43533.2</v>
          </cell>
          <cell r="E103">
            <v>0</v>
          </cell>
          <cell r="F103">
            <v>43533.2</v>
          </cell>
          <cell r="G103">
            <v>-612298.79999999993</v>
          </cell>
        </row>
        <row r="104">
          <cell r="A104" t="str">
            <v>5.1.01.01.05</v>
          </cell>
          <cell r="B104" t="str">
            <v>Vacaciones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5.1.01.02.02</v>
          </cell>
          <cell r="B105" t="str">
            <v>Salario de navidad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5.1.01.02.04.03</v>
          </cell>
          <cell r="B106" t="str">
            <v>Compensación servicios de seguridad</v>
          </cell>
          <cell r="C106">
            <v>-3409000</v>
          </cell>
          <cell r="D106">
            <v>464000</v>
          </cell>
          <cell r="E106">
            <v>0</v>
          </cell>
          <cell r="F106">
            <v>464000</v>
          </cell>
          <cell r="G106">
            <v>-3873000</v>
          </cell>
        </row>
        <row r="107">
          <cell r="A107" t="str">
            <v>5.1.01.02.06.01</v>
          </cell>
          <cell r="B107" t="str">
            <v>Bonificaciones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5.1.01.03.02.01</v>
          </cell>
          <cell r="B108" t="str">
            <v>Gastos de representación en el país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5.1.01.04.01</v>
          </cell>
          <cell r="B109" t="str">
            <v>Prestaciones económicas por desvinculación</v>
          </cell>
          <cell r="C109">
            <v>-2909228.51</v>
          </cell>
          <cell r="D109">
            <v>336141.31</v>
          </cell>
          <cell r="E109">
            <v>0</v>
          </cell>
          <cell r="F109">
            <v>336141.31</v>
          </cell>
          <cell r="G109">
            <v>-3245369.82</v>
          </cell>
        </row>
        <row r="110">
          <cell r="A110" t="str">
            <v>5.1.01.04.99</v>
          </cell>
          <cell r="B110" t="str">
            <v>Otros beneficios por terminación</v>
          </cell>
          <cell r="C110">
            <v>-4183683.6500000004</v>
          </cell>
          <cell r="D110">
            <v>0</v>
          </cell>
          <cell r="E110">
            <v>0</v>
          </cell>
          <cell r="F110">
            <v>0</v>
          </cell>
          <cell r="G110">
            <v>-4183683.6500000004</v>
          </cell>
        </row>
        <row r="111">
          <cell r="A111" t="str">
            <v>5.1.01.05.01</v>
          </cell>
          <cell r="B111" t="str">
            <v>Contribuciones al seguro de salud</v>
          </cell>
          <cell r="C111">
            <v>-8805703.5800000001</v>
          </cell>
          <cell r="D111">
            <v>1119130.72</v>
          </cell>
          <cell r="E111">
            <v>0</v>
          </cell>
          <cell r="F111">
            <v>1119130.72</v>
          </cell>
          <cell r="G111">
            <v>-9924834.3000000007</v>
          </cell>
        </row>
        <row r="112">
          <cell r="A112" t="str">
            <v>5.1.01.05.02</v>
          </cell>
          <cell r="B112" t="str">
            <v>Contribuciones al seguro de pensiones</v>
          </cell>
          <cell r="C112">
            <v>-8841957.1400000006</v>
          </cell>
          <cell r="D112">
            <v>1123070.08</v>
          </cell>
          <cell r="E112">
            <v>0</v>
          </cell>
          <cell r="F112">
            <v>1123070.08</v>
          </cell>
          <cell r="G112">
            <v>-9965027.2200000007</v>
          </cell>
        </row>
        <row r="113">
          <cell r="A113" t="str">
            <v>5.1.01.05.03</v>
          </cell>
          <cell r="B113" t="str">
            <v>Contribuciones al seguro de riesgo laboral</v>
          </cell>
          <cell r="C113">
            <v>-1379961.6700000002</v>
          </cell>
          <cell r="D113">
            <v>176026.79</v>
          </cell>
          <cell r="E113">
            <v>0</v>
          </cell>
          <cell r="F113">
            <v>176026.79</v>
          </cell>
          <cell r="G113">
            <v>-1555988.4600000002</v>
          </cell>
        </row>
        <row r="114">
          <cell r="A114" t="str">
            <v>5.1.02.01.02</v>
          </cell>
          <cell r="B114" t="str">
            <v>Servicio telefónico de larga distancia</v>
          </cell>
          <cell r="C114">
            <v>-1307813.76</v>
          </cell>
          <cell r="D114">
            <v>172869.3</v>
          </cell>
          <cell r="E114">
            <v>0</v>
          </cell>
          <cell r="F114">
            <v>172869.3</v>
          </cell>
          <cell r="G114">
            <v>-1480683.06</v>
          </cell>
        </row>
        <row r="115">
          <cell r="A115" t="str">
            <v>5.1.02.01.03</v>
          </cell>
          <cell r="B115" t="str">
            <v>Teléfono local</v>
          </cell>
          <cell r="C115">
            <v>-2572577.1999999997</v>
          </cell>
          <cell r="D115">
            <v>346362.96</v>
          </cell>
          <cell r="E115">
            <v>0</v>
          </cell>
          <cell r="F115">
            <v>346362.96</v>
          </cell>
          <cell r="G115">
            <v>-2918940.1599999997</v>
          </cell>
        </row>
        <row r="116">
          <cell r="A116" t="str">
            <v>5.1.02.01.06</v>
          </cell>
          <cell r="B116" t="str">
            <v>Electricidad</v>
          </cell>
          <cell r="C116">
            <v>-3356081.22</v>
          </cell>
          <cell r="D116">
            <v>455153.62</v>
          </cell>
          <cell r="E116">
            <v>0</v>
          </cell>
          <cell r="F116">
            <v>455153.62</v>
          </cell>
          <cell r="G116">
            <v>-3811234.8400000003</v>
          </cell>
        </row>
        <row r="117">
          <cell r="A117" t="str">
            <v>5.1.02.01.07</v>
          </cell>
          <cell r="B117" t="str">
            <v>Agua</v>
          </cell>
          <cell r="C117">
            <v>-10200</v>
          </cell>
          <cell r="D117">
            <v>2000</v>
          </cell>
          <cell r="E117">
            <v>0</v>
          </cell>
          <cell r="F117">
            <v>2000</v>
          </cell>
          <cell r="G117">
            <v>-12200</v>
          </cell>
        </row>
        <row r="118">
          <cell r="A118" t="str">
            <v>5.1.02.01.08</v>
          </cell>
          <cell r="B118" t="str">
            <v>Recolección de Residuos Sólidos</v>
          </cell>
          <cell r="C118">
            <v>-107578</v>
          </cell>
          <cell r="D118">
            <v>31471</v>
          </cell>
          <cell r="E118">
            <v>0</v>
          </cell>
          <cell r="F118">
            <v>31471</v>
          </cell>
          <cell r="G118">
            <v>-139049</v>
          </cell>
        </row>
        <row r="119">
          <cell r="A119" t="str">
            <v>5.1.02.02.01</v>
          </cell>
          <cell r="B119" t="str">
            <v>Publicidad y propaganda</v>
          </cell>
          <cell r="C119">
            <v>-326841.09999999998</v>
          </cell>
          <cell r="D119">
            <v>257000</v>
          </cell>
          <cell r="E119">
            <v>0</v>
          </cell>
          <cell r="F119">
            <v>257000</v>
          </cell>
          <cell r="G119">
            <v>-583841.1</v>
          </cell>
        </row>
        <row r="120">
          <cell r="A120" t="str">
            <v>5.1.02.02.02</v>
          </cell>
          <cell r="B120" t="str">
            <v>Impresión y encuadernación</v>
          </cell>
          <cell r="C120">
            <v>-235843.9</v>
          </cell>
          <cell r="D120">
            <v>436.6</v>
          </cell>
          <cell r="E120">
            <v>0</v>
          </cell>
          <cell r="F120">
            <v>436.6</v>
          </cell>
          <cell r="G120">
            <v>-236280.5</v>
          </cell>
        </row>
        <row r="121">
          <cell r="A121" t="str">
            <v>5.1.02.03.01</v>
          </cell>
          <cell r="B121" t="str">
            <v>Viáticos dentro del país</v>
          </cell>
          <cell r="C121">
            <v>-2329295</v>
          </cell>
          <cell r="D121">
            <v>187510</v>
          </cell>
          <cell r="E121">
            <v>83600</v>
          </cell>
          <cell r="F121">
            <v>103910</v>
          </cell>
          <cell r="G121">
            <v>-2433205</v>
          </cell>
        </row>
        <row r="122">
          <cell r="A122" t="str">
            <v>5.1.02.03.02</v>
          </cell>
          <cell r="B122" t="str">
            <v>Viáticos fuera del país</v>
          </cell>
          <cell r="C122">
            <v>-215758.9</v>
          </cell>
          <cell r="D122">
            <v>97228.9</v>
          </cell>
          <cell r="E122">
            <v>0</v>
          </cell>
          <cell r="F122">
            <v>97228.9</v>
          </cell>
          <cell r="G122">
            <v>-312987.8</v>
          </cell>
        </row>
        <row r="123">
          <cell r="A123" t="str">
            <v>5.1.02.04.01</v>
          </cell>
          <cell r="B123" t="str">
            <v>Pasajes</v>
          </cell>
          <cell r="C123">
            <v>-1285443.3500000001</v>
          </cell>
          <cell r="D123">
            <v>18110</v>
          </cell>
          <cell r="E123">
            <v>0</v>
          </cell>
          <cell r="F123">
            <v>18110</v>
          </cell>
          <cell r="G123">
            <v>-1303553.3500000001</v>
          </cell>
        </row>
        <row r="124">
          <cell r="A124" t="str">
            <v>5.1.02.04.02</v>
          </cell>
          <cell r="B124" t="str">
            <v>Fletes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5.1.02.04.04</v>
          </cell>
          <cell r="B125" t="str">
            <v xml:space="preserve">Peajes </v>
          </cell>
          <cell r="C125">
            <v>-248000</v>
          </cell>
          <cell r="D125">
            <v>0</v>
          </cell>
          <cell r="E125">
            <v>0</v>
          </cell>
          <cell r="F125">
            <v>0</v>
          </cell>
          <cell r="G125">
            <v>-248000</v>
          </cell>
        </row>
        <row r="126">
          <cell r="A126" t="str">
            <v>5.1.02.04.05</v>
          </cell>
          <cell r="B126" t="str">
            <v>Servicios de manejo y embalaje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</row>
        <row r="127">
          <cell r="A127" t="str">
            <v>5.1.02.05.01.02</v>
          </cell>
          <cell r="B127" t="str">
            <v>Alquiler de edificios</v>
          </cell>
          <cell r="C127">
            <v>-1525667.2599999998</v>
          </cell>
          <cell r="D127">
            <v>332570.34999999998</v>
          </cell>
          <cell r="E127">
            <v>0</v>
          </cell>
          <cell r="F127">
            <v>332570.34999999998</v>
          </cell>
          <cell r="G127">
            <v>-1858237.6099999999</v>
          </cell>
        </row>
        <row r="128">
          <cell r="A128" t="str">
            <v>5.1.02.05.01.03</v>
          </cell>
          <cell r="B128" t="str">
            <v>Alquiler de equipos de transporte, tracción y elevación</v>
          </cell>
          <cell r="C128">
            <v>-208000</v>
          </cell>
          <cell r="D128">
            <v>386200</v>
          </cell>
          <cell r="E128">
            <v>0</v>
          </cell>
          <cell r="F128">
            <v>386200</v>
          </cell>
          <cell r="G128">
            <v>-594200</v>
          </cell>
        </row>
        <row r="129">
          <cell r="A129" t="str">
            <v>5.1.02.05.01.04</v>
          </cell>
          <cell r="B129" t="str">
            <v>Alquiler de maquinarias y equipos especializados</v>
          </cell>
          <cell r="C129">
            <v>-52563.1</v>
          </cell>
          <cell r="D129">
            <v>0</v>
          </cell>
          <cell r="E129">
            <v>0</v>
          </cell>
          <cell r="F129">
            <v>0</v>
          </cell>
          <cell r="G129">
            <v>-52563.1</v>
          </cell>
        </row>
        <row r="130">
          <cell r="A130" t="str">
            <v>5.1.02.05.01.99</v>
          </cell>
          <cell r="B130" t="str">
            <v>Otros alquileres</v>
          </cell>
          <cell r="C130">
            <v>-168460.9</v>
          </cell>
          <cell r="D130">
            <v>0</v>
          </cell>
          <cell r="E130">
            <v>0</v>
          </cell>
          <cell r="F130">
            <v>0</v>
          </cell>
          <cell r="G130">
            <v>-168460.9</v>
          </cell>
        </row>
        <row r="131">
          <cell r="A131" t="str">
            <v>5.1.02.06.01</v>
          </cell>
          <cell r="B131" t="str">
            <v>Seguro de bienes inmuebles</v>
          </cell>
          <cell r="C131">
            <v>-548370.84</v>
          </cell>
          <cell r="D131">
            <v>0</v>
          </cell>
          <cell r="E131">
            <v>0</v>
          </cell>
          <cell r="F131">
            <v>0</v>
          </cell>
          <cell r="G131">
            <v>-548370.84</v>
          </cell>
        </row>
        <row r="132">
          <cell r="A132" t="str">
            <v>5.1.02.06.02</v>
          </cell>
          <cell r="B132" t="str">
            <v>Seguro de bienes muebles</v>
          </cell>
          <cell r="C132">
            <v>-3531.56</v>
          </cell>
          <cell r="D132">
            <v>0</v>
          </cell>
          <cell r="E132">
            <v>0</v>
          </cell>
          <cell r="F132">
            <v>0</v>
          </cell>
          <cell r="G132">
            <v>-3531.56</v>
          </cell>
        </row>
        <row r="133">
          <cell r="A133" t="str">
            <v>5.1.02.06.03</v>
          </cell>
          <cell r="B133" t="str">
            <v>Seguro de personas</v>
          </cell>
          <cell r="C133">
            <v>-186014.31</v>
          </cell>
          <cell r="D133">
            <v>32239.87</v>
          </cell>
          <cell r="E133">
            <v>0</v>
          </cell>
          <cell r="F133">
            <v>32239.87</v>
          </cell>
          <cell r="G133">
            <v>-218254.18</v>
          </cell>
        </row>
        <row r="134">
          <cell r="A134" t="str">
            <v>5.1.02.07.01.01</v>
          </cell>
          <cell r="B134" t="str">
            <v>Reparaciones y obras menores en edificaciones</v>
          </cell>
          <cell r="C134">
            <v>-5008863.7200000007</v>
          </cell>
          <cell r="D134">
            <v>338778</v>
          </cell>
          <cell r="E134">
            <v>0</v>
          </cell>
          <cell r="F134">
            <v>338778</v>
          </cell>
          <cell r="G134">
            <v>-5347641.7200000007</v>
          </cell>
        </row>
        <row r="135">
          <cell r="A135" t="str">
            <v>5.1.02.07.02.01</v>
          </cell>
          <cell r="B135" t="str">
            <v>Mantenimiento y reparación de equipos de transporte, tracción y elevación</v>
          </cell>
          <cell r="C135">
            <v>-846769.72000000009</v>
          </cell>
          <cell r="D135">
            <v>5050</v>
          </cell>
          <cell r="E135">
            <v>0</v>
          </cell>
          <cell r="F135">
            <v>5050</v>
          </cell>
          <cell r="G135">
            <v>-851819.72000000009</v>
          </cell>
        </row>
        <row r="136">
          <cell r="A136" t="str">
            <v>5.1.02.07.02.02</v>
          </cell>
          <cell r="B136" t="str">
            <v>Mantenimiento y reparación de maquinarias y equipos especializados</v>
          </cell>
          <cell r="C136">
            <v>-245001.8</v>
          </cell>
          <cell r="D136">
            <v>0</v>
          </cell>
          <cell r="E136">
            <v>0</v>
          </cell>
          <cell r="F136">
            <v>0</v>
          </cell>
          <cell r="G136">
            <v>-245001.8</v>
          </cell>
        </row>
        <row r="137">
          <cell r="A137" t="str">
            <v>5.1.02.07.02.04</v>
          </cell>
          <cell r="B137" t="str">
            <v xml:space="preserve">Mantenimiento y reparación de equipos y mobiliarios de oficina y alojamiento </v>
          </cell>
          <cell r="C137">
            <v>-174975.42</v>
          </cell>
          <cell r="D137">
            <v>2475.09</v>
          </cell>
          <cell r="E137">
            <v>0</v>
          </cell>
          <cell r="F137">
            <v>2475.09</v>
          </cell>
          <cell r="G137">
            <v>-177450.51</v>
          </cell>
        </row>
        <row r="138">
          <cell r="A138" t="str">
            <v>5.1.02.07.02.99</v>
          </cell>
          <cell r="B138" t="str">
            <v>Otros mantenimiento y reparaciones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5.1.02.08.01</v>
          </cell>
          <cell r="B139" t="str">
            <v>Estudios de ingeniería, arquitectura, investigaciones y análisis de factibilidad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5.1.02.08.02</v>
          </cell>
          <cell r="B140" t="str">
            <v>Servicios jurídicos</v>
          </cell>
          <cell r="C140">
            <v>-165890</v>
          </cell>
          <cell r="D140">
            <v>155760</v>
          </cell>
          <cell r="E140">
            <v>0</v>
          </cell>
          <cell r="F140">
            <v>155760</v>
          </cell>
          <cell r="G140">
            <v>-321650</v>
          </cell>
        </row>
        <row r="141">
          <cell r="A141" t="str">
            <v>5.1.02.08.03</v>
          </cell>
          <cell r="B141" t="str">
            <v>Servicios contables y de auditoría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5.1.02.08.04</v>
          </cell>
          <cell r="B142" t="str">
            <v>Servicios de capacitación</v>
          </cell>
          <cell r="C142">
            <v>-130200</v>
          </cell>
          <cell r="D142">
            <v>0</v>
          </cell>
          <cell r="E142">
            <v>0</v>
          </cell>
          <cell r="F142">
            <v>0</v>
          </cell>
          <cell r="G142">
            <v>-130200</v>
          </cell>
        </row>
        <row r="143">
          <cell r="A143" t="str">
            <v>5.1.02.08.05</v>
          </cell>
          <cell r="B143" t="str">
            <v>Servicio de informática y sistemas computarizados</v>
          </cell>
          <cell r="C143">
            <v>-467342.54</v>
          </cell>
          <cell r="D143">
            <v>0</v>
          </cell>
          <cell r="E143">
            <v>0</v>
          </cell>
          <cell r="F143">
            <v>0</v>
          </cell>
          <cell r="G143">
            <v>-467342.54</v>
          </cell>
        </row>
        <row r="144">
          <cell r="A144" t="str">
            <v>5.1.02.08.06</v>
          </cell>
          <cell r="B144" t="str">
            <v>Servicios sanitarios, médicos y veterinarios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5.1.02.08.99</v>
          </cell>
          <cell r="B145" t="str">
            <v>Otros servicios técnicos y profesionales</v>
          </cell>
          <cell r="C145">
            <v>-766708.75</v>
          </cell>
          <cell r="D145">
            <v>0</v>
          </cell>
          <cell r="E145">
            <v>233999.99</v>
          </cell>
          <cell r="F145">
            <v>-233999.99</v>
          </cell>
          <cell r="G145">
            <v>-532708.76</v>
          </cell>
        </row>
        <row r="146">
          <cell r="A146" t="str">
            <v>5.1.02.09.01</v>
          </cell>
          <cell r="B146" t="str">
            <v>Servicios de alimentación</v>
          </cell>
          <cell r="C146">
            <v>-4513.5</v>
          </cell>
          <cell r="D146">
            <v>0</v>
          </cell>
          <cell r="E146">
            <v>0</v>
          </cell>
          <cell r="F146">
            <v>0</v>
          </cell>
          <cell r="G146">
            <v>-4513.5</v>
          </cell>
        </row>
        <row r="147">
          <cell r="A147" t="str">
            <v>5.1.02.09.03</v>
          </cell>
          <cell r="B147" t="str">
            <v>Servicios de Catering</v>
          </cell>
          <cell r="C147">
            <v>-676350.96</v>
          </cell>
          <cell r="D147">
            <v>0</v>
          </cell>
          <cell r="E147">
            <v>0</v>
          </cell>
          <cell r="F147">
            <v>0</v>
          </cell>
          <cell r="G147">
            <v>-676350.96</v>
          </cell>
        </row>
        <row r="148">
          <cell r="A148" t="str">
            <v>5.1.02.99.05.01</v>
          </cell>
          <cell r="B148" t="str">
            <v>Servicios de fumigación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5.1.02.99.05.02</v>
          </cell>
          <cell r="B149" t="str">
            <v>Servicios de Lavandería</v>
          </cell>
          <cell r="C149">
            <v>-1600</v>
          </cell>
          <cell r="D149">
            <v>0</v>
          </cell>
          <cell r="E149">
            <v>800</v>
          </cell>
          <cell r="F149">
            <v>-800</v>
          </cell>
          <cell r="G149">
            <v>-800</v>
          </cell>
        </row>
        <row r="150">
          <cell r="A150" t="str">
            <v>5.1.02.99.05.03</v>
          </cell>
          <cell r="B150" t="str">
            <v>Servicios de Limpieza e higiene</v>
          </cell>
          <cell r="C150">
            <v>-233999.99</v>
          </cell>
          <cell r="D150">
            <v>0</v>
          </cell>
          <cell r="E150">
            <v>0</v>
          </cell>
          <cell r="F150">
            <v>0</v>
          </cell>
          <cell r="G150">
            <v>-233999.99</v>
          </cell>
        </row>
        <row r="151">
          <cell r="A151" t="str">
            <v>5.1.02.99.06.01</v>
          </cell>
          <cell r="B151" t="str">
            <v>Servicios de Organización de eventos generales</v>
          </cell>
          <cell r="C151">
            <v>-134776.06</v>
          </cell>
          <cell r="D151">
            <v>0</v>
          </cell>
          <cell r="E151">
            <v>0</v>
          </cell>
          <cell r="F151">
            <v>0</v>
          </cell>
          <cell r="G151">
            <v>-134776.06</v>
          </cell>
        </row>
        <row r="152">
          <cell r="A152" t="str">
            <v>5.1.02.99.99</v>
          </cell>
          <cell r="B152" t="str">
            <v>Otros servicios diversos</v>
          </cell>
          <cell r="C152">
            <v>-24780</v>
          </cell>
          <cell r="D152">
            <v>200</v>
          </cell>
          <cell r="E152">
            <v>0</v>
          </cell>
          <cell r="F152">
            <v>200</v>
          </cell>
          <cell r="G152">
            <v>-24980</v>
          </cell>
        </row>
        <row r="153">
          <cell r="A153" t="str">
            <v>5.1.03.01.01</v>
          </cell>
          <cell r="B153" t="str">
            <v>Alimentos y bebidas para personas y animales consumidos</v>
          </cell>
          <cell r="C153">
            <v>-941295.29107886599</v>
          </cell>
          <cell r="D153">
            <v>87787.03</v>
          </cell>
          <cell r="E153">
            <v>36119.9</v>
          </cell>
          <cell r="F153">
            <v>51667.13</v>
          </cell>
          <cell r="G153">
            <v>-992962.421078866</v>
          </cell>
        </row>
        <row r="154">
          <cell r="A154" t="str">
            <v>5.1.03.01.02</v>
          </cell>
          <cell r="B154" t="str">
            <v>Productos agroforestales y pecuarios consumidos</v>
          </cell>
          <cell r="C154">
            <v>-340194.01</v>
          </cell>
          <cell r="D154">
            <v>0</v>
          </cell>
          <cell r="E154">
            <v>6272</v>
          </cell>
          <cell r="F154">
            <v>-6272</v>
          </cell>
          <cell r="G154">
            <v>-333922.01</v>
          </cell>
        </row>
        <row r="155">
          <cell r="A155" t="str">
            <v>5.1.03.02.01</v>
          </cell>
          <cell r="B155" t="str">
            <v>Hilados y telas consumidos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5.1.03.02.02</v>
          </cell>
          <cell r="B156" t="str">
            <v>Acabados textiles consumidos</v>
          </cell>
          <cell r="C156">
            <v>-570176</v>
          </cell>
          <cell r="D156">
            <v>0</v>
          </cell>
          <cell r="E156">
            <v>0</v>
          </cell>
          <cell r="F156">
            <v>0</v>
          </cell>
          <cell r="G156">
            <v>-570176</v>
          </cell>
        </row>
        <row r="157">
          <cell r="A157" t="str">
            <v>5.1.03.02.03</v>
          </cell>
          <cell r="B157" t="str">
            <v>Prendas de vestir consumidas</v>
          </cell>
          <cell r="C157">
            <v>-37918.120000000003</v>
          </cell>
          <cell r="D157">
            <v>0</v>
          </cell>
          <cell r="E157">
            <v>0</v>
          </cell>
          <cell r="F157">
            <v>0</v>
          </cell>
          <cell r="G157">
            <v>-37918.120000000003</v>
          </cell>
        </row>
        <row r="158">
          <cell r="A158" t="str">
            <v>5.1.03.03.01</v>
          </cell>
          <cell r="B158" t="str">
            <v>Papel de escritorio consumido</v>
          </cell>
          <cell r="C158">
            <v>-163179.77173520249</v>
          </cell>
          <cell r="D158">
            <v>21634.43</v>
          </cell>
          <cell r="E158">
            <v>0</v>
          </cell>
          <cell r="F158">
            <v>21634.43</v>
          </cell>
          <cell r="G158">
            <v>-184814.20173520248</v>
          </cell>
        </row>
        <row r="159">
          <cell r="A159" t="str">
            <v>5.1.03.03.02</v>
          </cell>
          <cell r="B159" t="str">
            <v>Productos de papel y cartón consumidos</v>
          </cell>
          <cell r="C159">
            <v>-309046.36732183286</v>
          </cell>
          <cell r="D159">
            <v>152047.99</v>
          </cell>
          <cell r="E159">
            <v>495</v>
          </cell>
          <cell r="F159">
            <v>151552.99</v>
          </cell>
          <cell r="G159">
            <v>-460599.35732183285</v>
          </cell>
        </row>
        <row r="160">
          <cell r="A160" t="str">
            <v>5.1.03.03.03</v>
          </cell>
          <cell r="B160" t="str">
            <v>Productos de artes gráficas consumidos</v>
          </cell>
          <cell r="C160">
            <v>-741465.7</v>
          </cell>
          <cell r="D160">
            <v>357392.5</v>
          </cell>
          <cell r="E160">
            <v>2006</v>
          </cell>
          <cell r="F160">
            <v>355386.5</v>
          </cell>
          <cell r="G160">
            <v>-1096852.2</v>
          </cell>
        </row>
        <row r="161">
          <cell r="A161" t="str">
            <v>5.1.03.03.04</v>
          </cell>
          <cell r="B161" t="str">
            <v>Libros, revistas y periódicos consumidos</v>
          </cell>
          <cell r="C161">
            <v>-495</v>
          </cell>
          <cell r="D161">
            <v>0</v>
          </cell>
          <cell r="E161">
            <v>0</v>
          </cell>
          <cell r="F161">
            <v>0</v>
          </cell>
          <cell r="G161">
            <v>-495</v>
          </cell>
        </row>
        <row r="162">
          <cell r="A162" t="str">
            <v>5.1.03.04.01</v>
          </cell>
          <cell r="B162" t="str">
            <v>Productos medicinales para uso humano</v>
          </cell>
          <cell r="C162">
            <v>-373.65999999999997</v>
          </cell>
          <cell r="D162">
            <v>0</v>
          </cell>
          <cell r="E162">
            <v>0</v>
          </cell>
          <cell r="F162">
            <v>0</v>
          </cell>
          <cell r="G162">
            <v>-373.65999999999997</v>
          </cell>
        </row>
        <row r="163">
          <cell r="A163" t="str">
            <v>5.1.03.05.01</v>
          </cell>
          <cell r="B163" t="str">
            <v>Utiles menores  medicos-quirurgicos consumidos</v>
          </cell>
          <cell r="C163">
            <v>-1365</v>
          </cell>
          <cell r="D163">
            <v>0</v>
          </cell>
          <cell r="E163">
            <v>0</v>
          </cell>
          <cell r="F163">
            <v>0</v>
          </cell>
          <cell r="G163">
            <v>-1365</v>
          </cell>
        </row>
        <row r="164">
          <cell r="A164" t="str">
            <v>5.1.03.06.03</v>
          </cell>
          <cell r="B164" t="str">
            <v>Llantas y neumáticos</v>
          </cell>
          <cell r="C164">
            <v>-499966</v>
          </cell>
          <cell r="D164">
            <v>0</v>
          </cell>
          <cell r="E164">
            <v>0</v>
          </cell>
          <cell r="F164">
            <v>0</v>
          </cell>
          <cell r="G164">
            <v>-499966</v>
          </cell>
        </row>
        <row r="165">
          <cell r="A165" t="str">
            <v>5.1.03.06.06</v>
          </cell>
          <cell r="B165" t="str">
            <v>Plasticos consumidos</v>
          </cell>
          <cell r="C165">
            <v>-87192.628936206951</v>
          </cell>
          <cell r="D165">
            <v>12363.08</v>
          </cell>
          <cell r="E165">
            <v>350</v>
          </cell>
          <cell r="F165">
            <v>12013.08</v>
          </cell>
          <cell r="G165">
            <v>-99205.708936206953</v>
          </cell>
        </row>
        <row r="166">
          <cell r="A166" t="str">
            <v>5.1.03.07.01</v>
          </cell>
          <cell r="B166" t="str">
            <v>Productos de cemento, cal, asbesto, yeso y arcilla</v>
          </cell>
          <cell r="C166">
            <v>-705.01</v>
          </cell>
          <cell r="D166">
            <v>0</v>
          </cell>
          <cell r="E166">
            <v>0</v>
          </cell>
          <cell r="F166">
            <v>0</v>
          </cell>
          <cell r="G166">
            <v>-705.01</v>
          </cell>
        </row>
        <row r="167">
          <cell r="A167" t="str">
            <v>5.1.03.07.02</v>
          </cell>
          <cell r="B167" t="str">
            <v>Productos de vidrio, loza y porcelana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5.1.03.07.03</v>
          </cell>
          <cell r="B168" t="str">
            <v>Productos metalicos y derivados</v>
          </cell>
          <cell r="C168">
            <v>-22896.039999999997</v>
          </cell>
          <cell r="D168">
            <v>9176.73</v>
          </cell>
          <cell r="E168">
            <v>0</v>
          </cell>
          <cell r="F168">
            <v>9176.73</v>
          </cell>
          <cell r="G168">
            <v>-32072.769999999997</v>
          </cell>
        </row>
        <row r="169">
          <cell r="A169" t="str">
            <v>5.1.03.07.05</v>
          </cell>
          <cell r="B169" t="str">
            <v>Otros productos minerales no metálicos</v>
          </cell>
          <cell r="C169">
            <v>-142864</v>
          </cell>
          <cell r="D169">
            <v>1508</v>
          </cell>
          <cell r="E169">
            <v>0</v>
          </cell>
          <cell r="F169">
            <v>1508</v>
          </cell>
          <cell r="G169">
            <v>-144372</v>
          </cell>
        </row>
        <row r="170">
          <cell r="A170" t="str">
            <v>5.1.03.08.01</v>
          </cell>
          <cell r="B170" t="str">
            <v>Combustibles consumidos</v>
          </cell>
          <cell r="C170">
            <v>-4964000.879999999</v>
          </cell>
          <cell r="D170">
            <v>442000</v>
          </cell>
          <cell r="E170">
            <v>0</v>
          </cell>
          <cell r="F170">
            <v>442000</v>
          </cell>
          <cell r="G170">
            <v>-5406000.879999999</v>
          </cell>
        </row>
        <row r="171">
          <cell r="A171" t="str">
            <v>5.1.03.08.02</v>
          </cell>
          <cell r="B171" t="str">
            <v>Lubricantes consumidos</v>
          </cell>
          <cell r="C171">
            <v>-6800</v>
          </cell>
          <cell r="D171">
            <v>64800</v>
          </cell>
          <cell r="E171">
            <v>0</v>
          </cell>
          <cell r="F171">
            <v>64800</v>
          </cell>
          <cell r="G171">
            <v>-71600</v>
          </cell>
        </row>
        <row r="172">
          <cell r="A172" t="str">
            <v>5.1.03.08.03</v>
          </cell>
          <cell r="B172" t="str">
            <v>Pinturas, lacas, barnices, diluyentes y absorbentes para pinturas</v>
          </cell>
          <cell r="C172">
            <v>-5915.03</v>
          </cell>
          <cell r="D172">
            <v>0</v>
          </cell>
          <cell r="E172">
            <v>0</v>
          </cell>
          <cell r="F172">
            <v>0</v>
          </cell>
          <cell r="G172">
            <v>-5915.03</v>
          </cell>
        </row>
        <row r="173">
          <cell r="A173" t="str">
            <v>5.1.03.09.99</v>
          </cell>
          <cell r="B173" t="str">
            <v>Otros materiales y suministros de defensa, orden público, protección y seguridad consumidos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5.1.03.10.01</v>
          </cell>
          <cell r="B174" t="str">
            <v>Materiales para limpieza consumidos</v>
          </cell>
          <cell r="C174">
            <v>-576471.92821151461</v>
          </cell>
          <cell r="D174">
            <v>55684.91</v>
          </cell>
          <cell r="E174">
            <v>0</v>
          </cell>
          <cell r="F174">
            <v>55684.91</v>
          </cell>
          <cell r="G174">
            <v>-632156.83821151464</v>
          </cell>
        </row>
        <row r="175">
          <cell r="A175" t="str">
            <v>5.1.03.10.02</v>
          </cell>
          <cell r="B175" t="str">
            <v>Útiles de escritorio, oficina informática y enseñanza consumidos</v>
          </cell>
          <cell r="C175">
            <v>-2452652.7666288987</v>
          </cell>
          <cell r="D175">
            <v>109241.41</v>
          </cell>
          <cell r="E175">
            <v>0</v>
          </cell>
          <cell r="F175">
            <v>109241.41</v>
          </cell>
          <cell r="G175">
            <v>-2561894.1766288988</v>
          </cell>
        </row>
        <row r="176">
          <cell r="A176" t="str">
            <v>5.1.03.10.03</v>
          </cell>
          <cell r="B176" t="str">
            <v>Útiles destinados a actividades deportivas y recreativas consumidos</v>
          </cell>
          <cell r="C176">
            <v>-230920.12</v>
          </cell>
          <cell r="D176">
            <v>0</v>
          </cell>
          <cell r="E176">
            <v>0</v>
          </cell>
          <cell r="F176">
            <v>0</v>
          </cell>
          <cell r="G176">
            <v>-230920.12</v>
          </cell>
        </row>
        <row r="177">
          <cell r="A177" t="str">
            <v>5.1.03.10.04</v>
          </cell>
          <cell r="B177" t="str">
            <v>Útiles de cocina y comedor consumidos</v>
          </cell>
          <cell r="C177">
            <v>-189144.39190541283</v>
          </cell>
          <cell r="D177">
            <v>13781.31</v>
          </cell>
          <cell r="E177">
            <v>1605</v>
          </cell>
          <cell r="F177">
            <v>12176.31</v>
          </cell>
          <cell r="G177">
            <v>-201320.70190541283</v>
          </cell>
        </row>
        <row r="178">
          <cell r="A178" t="str">
            <v>5.1.03.10.05</v>
          </cell>
          <cell r="B178" t="str">
            <v>Productos eléctricos y afines consumidos</v>
          </cell>
          <cell r="C178">
            <v>-619175.74821428559</v>
          </cell>
          <cell r="D178">
            <v>29355.79</v>
          </cell>
          <cell r="E178">
            <v>110</v>
          </cell>
          <cell r="F178">
            <v>29245.79</v>
          </cell>
          <cell r="G178">
            <v>-648421.53821428563</v>
          </cell>
        </row>
        <row r="179">
          <cell r="A179" t="str">
            <v>5.1.03.10.99</v>
          </cell>
          <cell r="B179" t="str">
            <v>Productos y útiles varios no identificados precedentemente (.)</v>
          </cell>
          <cell r="C179">
            <v>-135325.99</v>
          </cell>
          <cell r="D179">
            <v>0</v>
          </cell>
          <cell r="E179">
            <v>0</v>
          </cell>
          <cell r="F179">
            <v>0</v>
          </cell>
          <cell r="G179">
            <v>-135325.99</v>
          </cell>
        </row>
        <row r="180">
          <cell r="A180" t="str">
            <v>5.1.04.01.01.01</v>
          </cell>
          <cell r="B180" t="str">
            <v>Depreciaciones de edificios</v>
          </cell>
          <cell r="C180">
            <v>-387871.68000000005</v>
          </cell>
          <cell r="D180">
            <v>64645.279999999999</v>
          </cell>
          <cell r="E180">
            <v>0</v>
          </cell>
          <cell r="F180">
            <v>64645.279999999999</v>
          </cell>
          <cell r="G180">
            <v>-452516.96000000008</v>
          </cell>
        </row>
        <row r="181">
          <cell r="A181" t="str">
            <v>5.1.04.01.01.02</v>
          </cell>
          <cell r="B181" t="str">
            <v>Depreciaciones de equipos de transporte, tracción y elevación</v>
          </cell>
          <cell r="C181">
            <v>-3082968.0000000009</v>
          </cell>
          <cell r="D181">
            <v>377106.06</v>
          </cell>
          <cell r="E181">
            <v>0</v>
          </cell>
          <cell r="F181">
            <v>377106.06</v>
          </cell>
          <cell r="G181">
            <v>-3460074.060000001</v>
          </cell>
        </row>
        <row r="182">
          <cell r="A182" t="str">
            <v>5.1.04.01.01.03</v>
          </cell>
          <cell r="B182" t="str">
            <v>Depreciaciones de maquinarias y equipos especializados</v>
          </cell>
          <cell r="C182">
            <v>-86064.65</v>
          </cell>
          <cell r="D182">
            <v>1950.37</v>
          </cell>
          <cell r="E182">
            <v>0</v>
          </cell>
          <cell r="F182">
            <v>1950.37</v>
          </cell>
          <cell r="G182">
            <v>-88015.01999999999</v>
          </cell>
        </row>
        <row r="183">
          <cell r="A183" t="str">
            <v>5.1.04.01.01.04</v>
          </cell>
          <cell r="B183" t="str">
            <v>Depreciaciones de equipos e instrumentos medicos, cientifico y de laboratorio</v>
          </cell>
          <cell r="C183">
            <v>-10768.589999999998</v>
          </cell>
          <cell r="D183">
            <v>1347.08</v>
          </cell>
          <cell r="E183">
            <v>0</v>
          </cell>
          <cell r="F183">
            <v>1347.08</v>
          </cell>
          <cell r="G183">
            <v>-12115.669999999998</v>
          </cell>
        </row>
        <row r="184">
          <cell r="A184" t="str">
            <v>5.1.04.01.01.05</v>
          </cell>
          <cell r="B184" t="str">
            <v>Depreciaciones de equipos y mobiliario de oficina y alojamiento</v>
          </cell>
          <cell r="C184">
            <v>-2387843.38</v>
          </cell>
          <cell r="D184">
            <v>98750.05</v>
          </cell>
          <cell r="E184">
            <v>0</v>
          </cell>
          <cell r="F184">
            <v>98750.05</v>
          </cell>
          <cell r="G184">
            <v>-2486593.4299999997</v>
          </cell>
        </row>
        <row r="185">
          <cell r="A185" t="str">
            <v>5.1.04.01.01.06</v>
          </cell>
          <cell r="B185" t="str">
            <v>Depreciacion de equipos y mobiliarios educacional , deportivo y recreativo</v>
          </cell>
          <cell r="C185">
            <v>-58236.139999999992</v>
          </cell>
          <cell r="D185">
            <v>61.44</v>
          </cell>
          <cell r="E185">
            <v>0</v>
          </cell>
          <cell r="F185">
            <v>61.44</v>
          </cell>
          <cell r="G185">
            <v>-58297.579999999994</v>
          </cell>
        </row>
        <row r="186">
          <cell r="A186" t="str">
            <v>5.1.04.01.01.07</v>
          </cell>
          <cell r="B186" t="str">
            <v>Depreciacion de equipos de defensa y seguridad y orden publico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5.1.04.01.01.09</v>
          </cell>
          <cell r="B187" t="str">
            <v>Depreciaciones de equipos de computo</v>
          </cell>
          <cell r="C187">
            <v>0</v>
          </cell>
          <cell r="D187">
            <v>129642.34</v>
          </cell>
          <cell r="E187">
            <v>0</v>
          </cell>
          <cell r="F187">
            <v>129642.34</v>
          </cell>
          <cell r="G187">
            <v>-129642.34</v>
          </cell>
        </row>
        <row r="188">
          <cell r="A188" t="str">
            <v>5.1.04.01.01.10</v>
          </cell>
          <cell r="B188" t="str">
            <v xml:space="preserve">Depreciacion de Electrodomesticos </v>
          </cell>
          <cell r="C188">
            <v>4.2632564145606011E-13</v>
          </cell>
          <cell r="D188">
            <v>107186.4</v>
          </cell>
          <cell r="E188">
            <v>0</v>
          </cell>
          <cell r="F188">
            <v>107186.4</v>
          </cell>
          <cell r="G188">
            <v>-107186.4</v>
          </cell>
        </row>
        <row r="189">
          <cell r="A189" t="str">
            <v>5.1.04.01.01.11</v>
          </cell>
          <cell r="B189" t="str">
            <v>Depreciaciones de muebles de alojamiento</v>
          </cell>
          <cell r="C189">
            <v>0</v>
          </cell>
          <cell r="D189">
            <v>1028.42</v>
          </cell>
          <cell r="E189">
            <v>0</v>
          </cell>
          <cell r="F189">
            <v>1028.42</v>
          </cell>
          <cell r="G189">
            <v>-1028.42</v>
          </cell>
        </row>
        <row r="190">
          <cell r="A190" t="str">
            <v>5.1.04.01.01.12</v>
          </cell>
          <cell r="B190" t="str">
            <v xml:space="preserve">Depreciaciones de Otros equipos y mobiliario de oficina y alojamiento </v>
          </cell>
          <cell r="C190">
            <v>0</v>
          </cell>
          <cell r="D190">
            <v>25393.17</v>
          </cell>
          <cell r="E190">
            <v>0</v>
          </cell>
          <cell r="F190">
            <v>25393.17</v>
          </cell>
          <cell r="G190">
            <v>-25393.17</v>
          </cell>
        </row>
        <row r="191">
          <cell r="A191" t="str">
            <v>5.1.04.01.01.13</v>
          </cell>
          <cell r="B191" t="str">
            <v>Camaras fotograficas y video</v>
          </cell>
          <cell r="C191">
            <v>2.0816681711721685E-17</v>
          </cell>
          <cell r="D191">
            <v>17253.32</v>
          </cell>
          <cell r="E191">
            <v>0</v>
          </cell>
          <cell r="F191">
            <v>17253.32</v>
          </cell>
          <cell r="G191">
            <v>-17253.32</v>
          </cell>
        </row>
        <row r="192">
          <cell r="A192" t="str">
            <v>5.1.04.01.01.14</v>
          </cell>
          <cell r="B192" t="str">
            <v>Sistemas de aire acondicionado, calefaccion y refrigeracion industrial y comercial- Depreciacion</v>
          </cell>
          <cell r="C192">
            <v>0</v>
          </cell>
          <cell r="D192">
            <v>599.61</v>
          </cell>
          <cell r="E192">
            <v>0</v>
          </cell>
          <cell r="F192">
            <v>599.61</v>
          </cell>
          <cell r="G192">
            <v>-599.61</v>
          </cell>
        </row>
        <row r="193">
          <cell r="A193" t="str">
            <v>5.1.04.01.01.15</v>
          </cell>
          <cell r="B193" t="str">
            <v>Equipos de comunicación, telecomunicaciones y señalamiento- Deprecaicion acumulada</v>
          </cell>
          <cell r="C193">
            <v>0</v>
          </cell>
          <cell r="D193">
            <v>28856.5</v>
          </cell>
          <cell r="E193">
            <v>0</v>
          </cell>
          <cell r="F193">
            <v>28856.5</v>
          </cell>
          <cell r="G193">
            <v>-28856.5</v>
          </cell>
        </row>
        <row r="194">
          <cell r="A194" t="str">
            <v>5.1.04.01.01.16</v>
          </cell>
          <cell r="B194" t="str">
            <v>Equipos de generacion electrica, aparatos y accesorios electricos- Depreciaciones acumuladas</v>
          </cell>
          <cell r="C194">
            <v>0</v>
          </cell>
          <cell r="D194">
            <v>463.29</v>
          </cell>
          <cell r="E194">
            <v>0</v>
          </cell>
          <cell r="F194">
            <v>463.29</v>
          </cell>
          <cell r="G194">
            <v>-463.29</v>
          </cell>
        </row>
        <row r="195">
          <cell r="A195" t="str">
            <v>5.1.04.01.01.99</v>
          </cell>
          <cell r="B195" t="str">
            <v>Depreciaciones de otras propiedades, planta y equipos</v>
          </cell>
          <cell r="C195">
            <v>-40294.14</v>
          </cell>
          <cell r="D195">
            <v>2593.6799999999998</v>
          </cell>
          <cell r="E195">
            <v>0</v>
          </cell>
          <cell r="F195">
            <v>2593.6799999999998</v>
          </cell>
          <cell r="G195">
            <v>-42887.82</v>
          </cell>
        </row>
        <row r="196">
          <cell r="A196" t="str">
            <v>5.1.04.02.05.03</v>
          </cell>
          <cell r="B196" t="str">
            <v>Amortizaciones de programas de informática y base de datos</v>
          </cell>
          <cell r="C196">
            <v>-1297135.94</v>
          </cell>
          <cell r="D196">
            <v>162142</v>
          </cell>
          <cell r="E196">
            <v>0</v>
          </cell>
          <cell r="F196">
            <v>162142</v>
          </cell>
          <cell r="G196">
            <v>-1459277.94</v>
          </cell>
        </row>
        <row r="197">
          <cell r="A197" t="str">
            <v>5.1.05.01.01</v>
          </cell>
          <cell r="B197" t="str">
            <v>Deterioro y pérdidas de alimentos y productos agroforestales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</row>
        <row r="198">
          <cell r="A198" t="str">
            <v>5.1.05.01.02</v>
          </cell>
          <cell r="B198" t="str">
            <v>Deterioro y pérdidas de textiles y vestuarios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</row>
        <row r="199">
          <cell r="A199" t="str">
            <v>5.1.05.01.03</v>
          </cell>
          <cell r="B199" t="str">
            <v>Deterioro y pérdidas de productos de papel, cartón e impresos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</row>
        <row r="200">
          <cell r="A200" t="str">
            <v>5.1.05.01.04</v>
          </cell>
          <cell r="B200" t="str">
            <v>Deterioro y pérdidas de materiales y útiles médicos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5.1.06.01.01.06</v>
          </cell>
          <cell r="B201" t="str">
            <v>Deterioro de equipos y mobiliarios de oficina y alojamiento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</row>
        <row r="202">
          <cell r="A202" t="str">
            <v>5.1.07.01.03</v>
          </cell>
          <cell r="B202" t="str">
            <v>Otros gastos operativos de instituciones empresariales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</row>
        <row r="203">
          <cell r="A203" t="str">
            <v>5.2.01.04.01</v>
          </cell>
          <cell r="B203" t="str">
            <v>Subvenciones a empresas del sector privado</v>
          </cell>
          <cell r="C203">
            <v>0</v>
          </cell>
          <cell r="D203">
            <v>95000</v>
          </cell>
          <cell r="E203">
            <v>0</v>
          </cell>
          <cell r="F203">
            <v>95000</v>
          </cell>
          <cell r="G203">
            <v>-95000</v>
          </cell>
        </row>
        <row r="204">
          <cell r="A204" t="str">
            <v>5.2.01.04.03</v>
          </cell>
          <cell r="B204" t="str">
            <v>Subvenciones a instituciones públicas financieras no monetarias</v>
          </cell>
          <cell r="C204">
            <v>-95000</v>
          </cell>
          <cell r="D204">
            <v>150000</v>
          </cell>
          <cell r="E204">
            <v>95000</v>
          </cell>
          <cell r="F204">
            <v>55000</v>
          </cell>
          <cell r="G204">
            <v>-150000</v>
          </cell>
        </row>
        <row r="205">
          <cell r="A205" t="str">
            <v>5.2.01.04.04</v>
          </cell>
          <cell r="B205" t="str">
            <v>Subvenciones a instituciones públicas financieras monetarias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</row>
        <row r="206">
          <cell r="A206" t="str">
            <v>5.4.03.01.03.03</v>
          </cell>
          <cell r="B206" t="str">
            <v>Pérdidas por deterioro de otros ingresos sin contraprestación a cobrar</v>
          </cell>
          <cell r="C206">
            <v>-2.17</v>
          </cell>
          <cell r="D206">
            <v>0</v>
          </cell>
          <cell r="E206">
            <v>0</v>
          </cell>
          <cell r="F206">
            <v>0</v>
          </cell>
          <cell r="G206">
            <v>-2.17</v>
          </cell>
        </row>
        <row r="207">
          <cell r="A207" t="str">
            <v>5.4.09.99</v>
          </cell>
          <cell r="B207" t="str">
            <v>Otros gastos financieros varios</v>
          </cell>
          <cell r="C207">
            <v>-67404.220000000016</v>
          </cell>
          <cell r="D207">
            <v>2710.6</v>
          </cell>
          <cell r="E207">
            <v>0</v>
          </cell>
          <cell r="F207">
            <v>2710.6</v>
          </cell>
          <cell r="G207">
            <v>-70114.820000000022</v>
          </cell>
        </row>
        <row r="208">
          <cell r="A208" t="str">
            <v>5.5.09.02.01</v>
          </cell>
          <cell r="B208" t="str">
            <v>Impuestos</v>
          </cell>
          <cell r="C208">
            <v>-10000.01</v>
          </cell>
          <cell r="D208">
            <v>0</v>
          </cell>
          <cell r="E208">
            <v>0</v>
          </cell>
          <cell r="F208">
            <v>0</v>
          </cell>
          <cell r="G208">
            <v>-10000.01</v>
          </cell>
        </row>
      </sheetData>
      <sheetData sheetId="8">
        <row r="10">
          <cell r="A10" t="str">
            <v>AL 30 DE SEPTIEMBRE 2025</v>
          </cell>
        </row>
        <row r="178">
          <cell r="D178">
            <v>20118774.025967773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9F2AE-81AA-491E-BE16-C26C7C84D1AE}">
  <sheetPr>
    <tabColor rgb="FFC00000"/>
  </sheetPr>
  <dimension ref="A7:XFD233"/>
  <sheetViews>
    <sheetView tabSelected="1" view="pageBreakPreview" topLeftCell="A21" zoomScaleNormal="100" zoomScaleSheetLayoutView="100" workbookViewId="0">
      <selection activeCell="AG147" sqref="AG147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3" hidden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70" t="s">
        <v>0</v>
      </c>
      <c r="B7" s="70"/>
      <c r="C7" s="70"/>
      <c r="D7" s="70"/>
      <c r="E7" s="70"/>
      <c r="F7" s="70"/>
    </row>
    <row r="8" spans="1:12" ht="15.75" x14ac:dyDescent="0.25">
      <c r="A8" s="70" t="s">
        <v>273</v>
      </c>
      <c r="B8" s="70"/>
      <c r="C8" s="70"/>
      <c r="D8" s="70"/>
      <c r="E8" s="70"/>
      <c r="F8" s="70"/>
    </row>
    <row r="9" spans="1:12" ht="15.75" x14ac:dyDescent="0.25">
      <c r="A9" s="70" t="str">
        <f>+'[1]Balance General '!A10:E10</f>
        <v>AL 30 DE SEPTIEMBRE 2025</v>
      </c>
      <c r="B9" s="70"/>
      <c r="C9" s="70"/>
      <c r="D9" s="70"/>
      <c r="E9" s="70"/>
      <c r="F9" s="70"/>
    </row>
    <row r="10" spans="1:12" ht="15.75" x14ac:dyDescent="0.25">
      <c r="A10" s="70" t="s">
        <v>3</v>
      </c>
      <c r="B10" s="70"/>
      <c r="C10" s="70"/>
      <c r="D10" s="70"/>
      <c r="E10" s="70"/>
      <c r="F10" s="70"/>
      <c r="I10" s="3">
        <v>80709904.049999997</v>
      </c>
      <c r="L10" s="3"/>
    </row>
    <row r="11" spans="1:12" ht="18.75" hidden="1" x14ac:dyDescent="0.25">
      <c r="B11" s="71"/>
      <c r="F11" s="72"/>
      <c r="I11" s="3">
        <v>80709904.049999997</v>
      </c>
      <c r="L11" s="3"/>
    </row>
    <row r="12" spans="1:12" ht="18.75" x14ac:dyDescent="0.25">
      <c r="B12" s="71"/>
      <c r="F12" s="72"/>
      <c r="L12" s="3"/>
    </row>
    <row r="13" spans="1:12" ht="18.75" x14ac:dyDescent="0.25">
      <c r="B13" s="71"/>
      <c r="F13" s="72"/>
      <c r="L13" s="3"/>
    </row>
    <row r="14" spans="1:12" x14ac:dyDescent="0.25">
      <c r="A14" s="73">
        <v>4</v>
      </c>
      <c r="B14" s="74" t="s">
        <v>274</v>
      </c>
      <c r="C14" s="74"/>
      <c r="D14" s="74"/>
      <c r="E14" s="75"/>
      <c r="F14" s="76">
        <f>F15</f>
        <v>242336673.09999999</v>
      </c>
      <c r="G14" s="20"/>
      <c r="I14" s="3">
        <v>148300</v>
      </c>
      <c r="L14" s="3"/>
    </row>
    <row r="15" spans="1:12" x14ac:dyDescent="0.25">
      <c r="A15" s="73">
        <v>4.2</v>
      </c>
      <c r="B15" s="77" t="s">
        <v>275</v>
      </c>
      <c r="C15" s="77"/>
      <c r="D15" s="77"/>
      <c r="E15" s="75"/>
      <c r="F15" s="78">
        <f>F19+F24+F28+F31+F16</f>
        <v>242336673.09999999</v>
      </c>
      <c r="L15" s="3"/>
    </row>
    <row r="16" spans="1:12" x14ac:dyDescent="0.25">
      <c r="A16" s="73" t="s">
        <v>276</v>
      </c>
      <c r="B16" s="79" t="s">
        <v>277</v>
      </c>
      <c r="C16" s="79"/>
      <c r="D16" s="79"/>
      <c r="E16" s="75"/>
      <c r="F16" s="78">
        <f>E17</f>
        <v>1421439.24</v>
      </c>
      <c r="L16" s="3"/>
    </row>
    <row r="17" spans="1:12" x14ac:dyDescent="0.25">
      <c r="A17" s="80" t="s">
        <v>278</v>
      </c>
      <c r="B17" s="81" t="s">
        <v>279</v>
      </c>
      <c r="C17" s="81"/>
      <c r="D17" s="81"/>
      <c r="E17" s="82">
        <f>E18</f>
        <v>1421439.24</v>
      </c>
      <c r="F17" s="83"/>
      <c r="L17" s="3"/>
    </row>
    <row r="18" spans="1:12" x14ac:dyDescent="0.25">
      <c r="A18" s="80" t="s">
        <v>280</v>
      </c>
      <c r="B18" s="81" t="s">
        <v>281</v>
      </c>
      <c r="C18" s="81"/>
      <c r="D18" s="81"/>
      <c r="E18" s="84">
        <f>VLOOKUP(A18,'[1]BALANCE DE COMPROBACION'!$A$6:$G$207,7,FALSE)</f>
        <v>1421439.24</v>
      </c>
      <c r="F18" s="83"/>
      <c r="L18" s="3"/>
    </row>
    <row r="19" spans="1:12" x14ac:dyDescent="0.25">
      <c r="A19" s="73" t="s">
        <v>282</v>
      </c>
      <c r="B19" s="77" t="s">
        <v>283</v>
      </c>
      <c r="C19" s="77"/>
      <c r="D19" s="77"/>
      <c r="E19" s="75"/>
      <c r="F19" s="82">
        <f>E20</f>
        <v>220369660</v>
      </c>
      <c r="I19" s="3">
        <v>813583.62</v>
      </c>
      <c r="L19" s="3"/>
    </row>
    <row r="20" spans="1:12" x14ac:dyDescent="0.25">
      <c r="A20" s="80" t="s">
        <v>284</v>
      </c>
      <c r="B20" s="85" t="s">
        <v>285</v>
      </c>
      <c r="C20" s="85"/>
      <c r="D20" s="85"/>
      <c r="E20" s="82">
        <f>E21</f>
        <v>220369660</v>
      </c>
      <c r="F20" s="78"/>
      <c r="I20" s="3">
        <v>813583.62</v>
      </c>
      <c r="L20" s="3"/>
    </row>
    <row r="21" spans="1:12" x14ac:dyDescent="0.25">
      <c r="A21" s="80" t="s">
        <v>286</v>
      </c>
      <c r="B21" s="85" t="s">
        <v>287</v>
      </c>
      <c r="C21" s="85"/>
      <c r="D21" s="85"/>
      <c r="E21" s="84">
        <f>SUM(E22:E23)</f>
        <v>220369660</v>
      </c>
      <c r="F21" s="78"/>
      <c r="I21" s="4"/>
      <c r="L21" s="20"/>
    </row>
    <row r="22" spans="1:12" x14ac:dyDescent="0.25">
      <c r="A22" s="80" t="s">
        <v>288</v>
      </c>
      <c r="B22" s="85" t="s">
        <v>289</v>
      </c>
      <c r="C22" s="85"/>
      <c r="D22" s="85"/>
      <c r="E22" s="84">
        <f>VLOOKUP(A22,'[1]BALANCE DE COMPROBACION'!$A$6:$G$207,7,FALSE)</f>
        <v>220187160</v>
      </c>
      <c r="F22" s="84"/>
      <c r="I22" s="4">
        <v>0</v>
      </c>
      <c r="L22" s="20"/>
    </row>
    <row r="23" spans="1:12" x14ac:dyDescent="0.25">
      <c r="A23" s="80" t="s">
        <v>290</v>
      </c>
      <c r="B23" s="86" t="s">
        <v>291</v>
      </c>
      <c r="C23" s="86"/>
      <c r="D23" s="86"/>
      <c r="E23" s="87">
        <f>VLOOKUP(A23,'[1]BALANCE DE COMPROBACION'!$A$6:$G$207,7,FALSE)</f>
        <v>182500</v>
      </c>
      <c r="F23" s="88"/>
      <c r="G23" s="89"/>
      <c r="I23" s="4">
        <v>0</v>
      </c>
      <c r="L23" s="20"/>
    </row>
    <row r="24" spans="1:12" x14ac:dyDescent="0.25">
      <c r="A24" s="73" t="s">
        <v>292</v>
      </c>
      <c r="B24" s="77" t="s">
        <v>293</v>
      </c>
      <c r="C24" s="77"/>
      <c r="D24" s="77"/>
      <c r="E24" s="88"/>
      <c r="F24" s="78">
        <f>E25</f>
        <v>9654829.5099999998</v>
      </c>
      <c r="G24" s="89"/>
      <c r="L24" s="20"/>
    </row>
    <row r="25" spans="1:12" x14ac:dyDescent="0.25">
      <c r="A25" s="73" t="s">
        <v>294</v>
      </c>
      <c r="B25" s="77" t="s">
        <v>295</v>
      </c>
      <c r="C25" s="77"/>
      <c r="D25" s="77"/>
      <c r="E25" s="78">
        <f>SUM(E26:E27)</f>
        <v>9654829.5099999998</v>
      </c>
      <c r="F25" s="88"/>
      <c r="G25" s="89">
        <f>+E26+E30+F31</f>
        <v>20545573.859999999</v>
      </c>
      <c r="L25" s="20"/>
    </row>
    <row r="26" spans="1:12" ht="27" customHeight="1" x14ac:dyDescent="0.25">
      <c r="A26" s="80" t="s">
        <v>296</v>
      </c>
      <c r="B26" s="90" t="s">
        <v>297</v>
      </c>
      <c r="C26" s="90"/>
      <c r="D26" s="90"/>
      <c r="E26" s="91">
        <f>VLOOKUP(A26,'[1]BALANCE DE COMPROBACION'!$A$6:$G$207,7,FALSE)</f>
        <v>9654829.5099999998</v>
      </c>
      <c r="F26" s="88"/>
      <c r="G26" s="89"/>
      <c r="I26" s="3">
        <v>-66999974.619999997</v>
      </c>
      <c r="L26" s="20"/>
    </row>
    <row r="27" spans="1:12" ht="27" customHeight="1" x14ac:dyDescent="0.25">
      <c r="A27" s="80" t="s">
        <v>298</v>
      </c>
      <c r="B27" s="90" t="s">
        <v>299</v>
      </c>
      <c r="C27" s="90"/>
      <c r="D27" s="90"/>
      <c r="E27" s="91">
        <f>VLOOKUP(A27,'[1]BALANCE DE COMPROBACION'!$A$6:$G$207,7,FALSE)</f>
        <v>0</v>
      </c>
      <c r="F27" s="88"/>
      <c r="G27" s="89"/>
      <c r="L27" s="20"/>
    </row>
    <row r="28" spans="1:12" x14ac:dyDescent="0.25">
      <c r="A28" s="73" t="s">
        <v>300</v>
      </c>
      <c r="B28" s="92" t="s">
        <v>301</v>
      </c>
      <c r="C28" s="92"/>
      <c r="D28" s="92"/>
      <c r="F28" s="82">
        <f>+E29</f>
        <v>296522.1399999999</v>
      </c>
      <c r="G28" s="89"/>
      <c r="I28" s="3">
        <v>-55786225.370000005</v>
      </c>
      <c r="L28" s="20"/>
    </row>
    <row r="29" spans="1:12" x14ac:dyDescent="0.25">
      <c r="A29" s="73" t="s">
        <v>302</v>
      </c>
      <c r="B29" s="92" t="s">
        <v>303</v>
      </c>
      <c r="C29" s="92"/>
      <c r="D29" s="92"/>
      <c r="E29" s="82">
        <f>+E30</f>
        <v>296522.1399999999</v>
      </c>
      <c r="F29" s="88"/>
      <c r="G29" s="89"/>
      <c r="I29" s="3">
        <v>-47571477.600000001</v>
      </c>
      <c r="J29" s="3"/>
    </row>
    <row r="30" spans="1:12" x14ac:dyDescent="0.25">
      <c r="A30" s="80" t="s">
        <v>304</v>
      </c>
      <c r="B30" s="90" t="s">
        <v>305</v>
      </c>
      <c r="C30" s="90"/>
      <c r="D30" s="90"/>
      <c r="E30" s="91">
        <f>VLOOKUP(A30,'[1]BALANCE DE COMPROBACION'!$A$6:$G$207,7,FALSE)</f>
        <v>296522.1399999999</v>
      </c>
      <c r="F30" s="88"/>
      <c r="G30" s="89"/>
      <c r="I30" s="3">
        <v>-28063235</v>
      </c>
      <c r="J30" s="3"/>
    </row>
    <row r="31" spans="1:12" ht="15" customHeight="1" x14ac:dyDescent="0.25">
      <c r="A31" s="73">
        <v>4.3</v>
      </c>
      <c r="B31" s="92" t="s">
        <v>306</v>
      </c>
      <c r="C31" s="92"/>
      <c r="D31" s="92"/>
      <c r="E31" s="93"/>
      <c r="F31" s="94">
        <f>SUM(E32:E33)</f>
        <v>10594222.209999999</v>
      </c>
      <c r="G31" s="89"/>
      <c r="J31" s="3"/>
    </row>
    <row r="32" spans="1:12" x14ac:dyDescent="0.25">
      <c r="A32" s="95" t="s">
        <v>307</v>
      </c>
      <c r="B32" s="96" t="s">
        <v>308</v>
      </c>
      <c r="C32" s="96"/>
      <c r="D32" s="96"/>
      <c r="E32" s="91">
        <f>VLOOKUP(A32,'[1]BALANCE DE COMPROBACION'!$A$6:$G$207,7,FALSE)</f>
        <v>10546222.209999999</v>
      </c>
      <c r="F32" s="88"/>
      <c r="G32" s="89"/>
      <c r="J32" s="3"/>
    </row>
    <row r="33" spans="1:10" x14ac:dyDescent="0.25">
      <c r="A33" s="95" t="s">
        <v>309</v>
      </c>
      <c r="B33" s="96" t="s">
        <v>310</v>
      </c>
      <c r="C33" s="96"/>
      <c r="D33" s="96"/>
      <c r="E33" s="91">
        <f>VLOOKUP(A33,'[1]BALANCE DE COMPROBACION'!$A$6:$G$207,7,FALSE)</f>
        <v>48000</v>
      </c>
      <c r="F33" s="88"/>
      <c r="G33" s="89"/>
      <c r="J33" s="3"/>
    </row>
    <row r="34" spans="1:10" x14ac:dyDescent="0.25">
      <c r="A34" s="80"/>
      <c r="B34" s="86"/>
      <c r="C34" s="97"/>
      <c r="D34" s="88"/>
      <c r="E34" s="88"/>
      <c r="F34" s="78"/>
      <c r="G34" s="98">
        <v>205043477.97</v>
      </c>
      <c r="I34" s="3">
        <v>-28063235</v>
      </c>
      <c r="J34" s="20"/>
    </row>
    <row r="35" spans="1:10" x14ac:dyDescent="0.25">
      <c r="A35" s="73">
        <v>5</v>
      </c>
      <c r="B35" s="92" t="s">
        <v>311</v>
      </c>
      <c r="C35" s="92"/>
      <c r="D35" s="92"/>
      <c r="E35" s="78"/>
      <c r="F35" s="99">
        <f>+E36+E217+E212+E222</f>
        <v>-222217899.07403222</v>
      </c>
      <c r="G35" s="98">
        <f>+F35+G34</f>
        <v>-17174421.104032218</v>
      </c>
      <c r="H35" s="45"/>
      <c r="I35" s="3">
        <v>-19178900</v>
      </c>
    </row>
    <row r="36" spans="1:10" s="102" customFormat="1" x14ac:dyDescent="0.25">
      <c r="A36" s="73">
        <v>5.0999999999999996</v>
      </c>
      <c r="B36" s="77" t="s">
        <v>312</v>
      </c>
      <c r="C36" s="77"/>
      <c r="D36" s="77"/>
      <c r="E36" s="99">
        <f>+E37+E70+E133+E177+E201+E208</f>
        <v>-221892782.07403222</v>
      </c>
      <c r="F36" s="100"/>
      <c r="G36" s="101"/>
      <c r="I36" s="103">
        <v>-19178900</v>
      </c>
    </row>
    <row r="37" spans="1:10" x14ac:dyDescent="0.25">
      <c r="A37" s="73" t="s">
        <v>313</v>
      </c>
      <c r="B37" s="77" t="s">
        <v>314</v>
      </c>
      <c r="C37" s="77"/>
      <c r="D37" s="77"/>
      <c r="E37" s="99">
        <f>+E38+E48+E53+E56+E59</f>
        <v>-173100397.25</v>
      </c>
      <c r="F37" s="99"/>
      <c r="G37" s="98"/>
      <c r="H37" s="20"/>
      <c r="I37" s="3">
        <v>0</v>
      </c>
    </row>
    <row r="38" spans="1:10" x14ac:dyDescent="0.25">
      <c r="A38" s="73" t="s">
        <v>315</v>
      </c>
      <c r="B38" s="77" t="s">
        <v>316</v>
      </c>
      <c r="C38" s="77"/>
      <c r="D38" s="77"/>
      <c r="E38" s="99">
        <f>+E39+E41+E44+E46+E47</f>
        <v>-140352493.80000001</v>
      </c>
      <c r="F38" s="99"/>
      <c r="G38" s="98"/>
      <c r="H38" s="20"/>
      <c r="I38" s="3">
        <v>0</v>
      </c>
      <c r="J38" s="3"/>
    </row>
    <row r="39" spans="1:10" x14ac:dyDescent="0.25">
      <c r="A39" s="73" t="s">
        <v>317</v>
      </c>
      <c r="B39" s="77" t="s">
        <v>318</v>
      </c>
      <c r="C39" s="77"/>
      <c r="D39" s="77"/>
      <c r="E39" s="104">
        <f>SUM(E40)</f>
        <v>-81353195</v>
      </c>
      <c r="F39" s="99"/>
      <c r="G39" s="98"/>
      <c r="H39" s="20"/>
      <c r="I39" s="3">
        <v>-329342.59999999998</v>
      </c>
      <c r="J39" s="3"/>
    </row>
    <row r="40" spans="1:10" x14ac:dyDescent="0.25">
      <c r="A40" s="80" t="s">
        <v>319</v>
      </c>
      <c r="B40" s="85" t="s">
        <v>320</v>
      </c>
      <c r="C40" s="85"/>
      <c r="D40" s="85"/>
      <c r="E40" s="91">
        <f>VLOOKUP(A40,'[1]BALANCE DE COMPROBACION'!$A$6:$G$207,7,FALSE)</f>
        <v>-81353195</v>
      </c>
      <c r="F40" s="104"/>
      <c r="G40" s="98"/>
      <c r="H40" s="3"/>
      <c r="I40" s="3">
        <v>0</v>
      </c>
      <c r="J40" s="3"/>
    </row>
    <row r="41" spans="1:10" x14ac:dyDescent="0.25">
      <c r="A41" s="73" t="s">
        <v>321</v>
      </c>
      <c r="B41" s="77" t="s">
        <v>322</v>
      </c>
      <c r="C41" s="77"/>
      <c r="D41" s="77"/>
      <c r="E41" s="104">
        <f>SUM(E42:E43)</f>
        <v>-58387000</v>
      </c>
      <c r="F41" s="104"/>
      <c r="G41" s="98"/>
      <c r="H41" s="3"/>
      <c r="I41" s="3">
        <v>-957073.5</v>
      </c>
      <c r="J41" s="3"/>
    </row>
    <row r="42" spans="1:10" x14ac:dyDescent="0.25">
      <c r="A42" s="80" t="s">
        <v>323</v>
      </c>
      <c r="B42" s="105" t="s">
        <v>324</v>
      </c>
      <c r="C42" s="105"/>
      <c r="D42" s="105"/>
      <c r="E42" s="91">
        <f>VLOOKUP(A42,'[1]BALANCE DE COMPROBACION'!$A$6:$G$207,7,FALSE)</f>
        <v>-58387000</v>
      </c>
      <c r="F42" s="106"/>
      <c r="G42" s="98"/>
      <c r="H42" s="3"/>
      <c r="I42" s="3">
        <v>0</v>
      </c>
      <c r="J42" s="3"/>
    </row>
    <row r="43" spans="1:10" x14ac:dyDescent="0.25">
      <c r="A43" s="80" t="s">
        <v>325</v>
      </c>
      <c r="B43" s="105" t="s">
        <v>326</v>
      </c>
      <c r="C43" s="105"/>
      <c r="D43" s="105"/>
      <c r="E43" s="87">
        <f>VLOOKUP(A43,'[1]BALANCE DE COMPROBACION'!$A$6:$G$207,7,FALSE)</f>
        <v>0</v>
      </c>
      <c r="F43" s="106"/>
      <c r="G43" s="98"/>
      <c r="H43" s="3"/>
      <c r="J43" s="3"/>
    </row>
    <row r="44" spans="1:10" x14ac:dyDescent="0.25">
      <c r="A44" s="73" t="s">
        <v>327</v>
      </c>
      <c r="B44" s="77" t="s">
        <v>328</v>
      </c>
      <c r="C44" s="77"/>
      <c r="D44" s="77"/>
      <c r="E44" s="106">
        <f>SUM(E45)</f>
        <v>0</v>
      </c>
      <c r="F44" s="106"/>
      <c r="G44" s="98"/>
      <c r="H44" s="3"/>
      <c r="I44" s="3">
        <v>-957073.5</v>
      </c>
      <c r="J44" s="3"/>
    </row>
    <row r="45" spans="1:10" x14ac:dyDescent="0.25">
      <c r="A45" s="80" t="s">
        <v>329</v>
      </c>
      <c r="B45" s="85" t="s">
        <v>330</v>
      </c>
      <c r="C45" s="85"/>
      <c r="D45" s="85"/>
      <c r="E45" s="87">
        <f>VLOOKUP(A45,'[1]BALANCE DE COMPROBACION'!$A$6:$G$207,7,FALSE)</f>
        <v>0</v>
      </c>
      <c r="F45" s="106"/>
      <c r="G45" s="98"/>
      <c r="H45" s="3"/>
      <c r="I45" s="3">
        <v>-957073.5</v>
      </c>
      <c r="J45" s="3"/>
    </row>
    <row r="46" spans="1:10" x14ac:dyDescent="0.25">
      <c r="A46" s="80" t="s">
        <v>331</v>
      </c>
      <c r="B46" s="85" t="s">
        <v>332</v>
      </c>
      <c r="C46" s="85"/>
      <c r="D46" s="85"/>
      <c r="E46" s="91">
        <f>VLOOKUP(A46,'[1]BALANCE DE COMPROBACION'!$A$6:$G$207,7,FALSE)</f>
        <v>-612298.79999999993</v>
      </c>
      <c r="F46" s="106"/>
      <c r="G46" s="98"/>
      <c r="H46" s="3"/>
      <c r="I46" s="3">
        <v>0</v>
      </c>
      <c r="J46" s="3"/>
    </row>
    <row r="47" spans="1:10" x14ac:dyDescent="0.25">
      <c r="A47" s="80" t="s">
        <v>333</v>
      </c>
      <c r="B47" s="85" t="s">
        <v>334</v>
      </c>
      <c r="C47" s="85"/>
      <c r="D47" s="85"/>
      <c r="E47" s="87">
        <f>VLOOKUP(A47,'[1]BALANCE DE COMPROBACION'!$A$6:$G$207,7,FALSE)</f>
        <v>0</v>
      </c>
      <c r="F47" s="106"/>
      <c r="G47" s="98"/>
      <c r="H47" s="3"/>
      <c r="I47" s="3">
        <v>0</v>
      </c>
      <c r="J47" s="3"/>
    </row>
    <row r="48" spans="1:10" x14ac:dyDescent="0.25">
      <c r="A48" s="73" t="s">
        <v>335</v>
      </c>
      <c r="B48" s="77" t="s">
        <v>336</v>
      </c>
      <c r="C48" s="77"/>
      <c r="D48" s="77"/>
      <c r="E48" s="106">
        <f>+E49+E50</f>
        <v>-3873000</v>
      </c>
      <c r="F48" s="106"/>
      <c r="G48" s="98"/>
      <c r="H48" s="3"/>
      <c r="J48" s="29"/>
    </row>
    <row r="49" spans="1:9" x14ac:dyDescent="0.25">
      <c r="A49" s="80" t="s">
        <v>337</v>
      </c>
      <c r="B49" s="85" t="s">
        <v>338</v>
      </c>
      <c r="C49" s="85"/>
      <c r="D49" s="85"/>
      <c r="E49" s="87">
        <f>VLOOKUP(A49,'[1]BALANCE DE COMPROBACION'!$A$6:$G$207,7,FALSE)</f>
        <v>0</v>
      </c>
      <c r="F49" s="106"/>
      <c r="G49" s="98"/>
      <c r="H49" s="3"/>
      <c r="I49" s="3">
        <v>0</v>
      </c>
    </row>
    <row r="50" spans="1:9" x14ac:dyDescent="0.25">
      <c r="A50" s="73" t="s">
        <v>339</v>
      </c>
      <c r="B50" s="77" t="s">
        <v>340</v>
      </c>
      <c r="C50" s="77"/>
      <c r="D50" s="77"/>
      <c r="E50" s="107">
        <f>SUM(E51:E52)</f>
        <v>-3873000</v>
      </c>
      <c r="F50" s="108"/>
      <c r="G50" s="98"/>
      <c r="H50" s="3"/>
    </row>
    <row r="51" spans="1:9" x14ac:dyDescent="0.25">
      <c r="A51" s="80" t="s">
        <v>341</v>
      </c>
      <c r="B51" s="85" t="s">
        <v>342</v>
      </c>
      <c r="C51" s="85"/>
      <c r="D51" s="85"/>
      <c r="E51" s="91">
        <f>VLOOKUP(A51,'[1]BALANCE DE COMPROBACION'!$A$6:$G$207,7,FALSE)</f>
        <v>-3873000</v>
      </c>
      <c r="F51" s="99"/>
      <c r="G51" s="98"/>
      <c r="H51" s="3"/>
      <c r="I51" s="3">
        <v>-7257674.2700000005</v>
      </c>
    </row>
    <row r="52" spans="1:9" x14ac:dyDescent="0.25">
      <c r="A52" s="80" t="s">
        <v>343</v>
      </c>
      <c r="B52" s="85" t="s">
        <v>344</v>
      </c>
      <c r="C52" s="85"/>
      <c r="D52" s="85"/>
      <c r="E52" s="87">
        <f>VLOOKUP(A52,'[1]BALANCE DE COMPROBACION'!$A$6:$G$207,7,FALSE)</f>
        <v>0</v>
      </c>
      <c r="F52" s="99"/>
      <c r="G52" s="98"/>
      <c r="H52" s="3"/>
    </row>
    <row r="53" spans="1:9" x14ac:dyDescent="0.25">
      <c r="A53" s="73" t="s">
        <v>345</v>
      </c>
      <c r="B53" s="77" t="s">
        <v>346</v>
      </c>
      <c r="C53" s="77"/>
      <c r="D53" s="77"/>
      <c r="E53" s="106">
        <f>+E54</f>
        <v>0</v>
      </c>
      <c r="F53" s="99"/>
      <c r="G53" s="98"/>
      <c r="H53" s="3"/>
      <c r="I53" s="3">
        <v>-3360344.44</v>
      </c>
    </row>
    <row r="54" spans="1:9" x14ac:dyDescent="0.25">
      <c r="A54" s="73" t="s">
        <v>347</v>
      </c>
      <c r="B54" s="77" t="s">
        <v>348</v>
      </c>
      <c r="C54" s="77"/>
      <c r="D54" s="77"/>
      <c r="E54" s="109">
        <f>SUM(E55)</f>
        <v>0</v>
      </c>
      <c r="F54" s="99"/>
      <c r="G54" s="98"/>
      <c r="H54" s="3"/>
      <c r="I54" s="3">
        <v>-3377574.9699999997</v>
      </c>
    </row>
    <row r="55" spans="1:9" x14ac:dyDescent="0.25">
      <c r="A55" s="80" t="s">
        <v>349</v>
      </c>
      <c r="B55" s="85" t="s">
        <v>350</v>
      </c>
      <c r="C55" s="85"/>
      <c r="D55" s="85"/>
      <c r="E55" s="87">
        <f>VLOOKUP(A55,'[1]BALANCE DE COMPROBACION'!$A$6:$G$207,7,FALSE)</f>
        <v>0</v>
      </c>
      <c r="F55" s="99"/>
      <c r="G55" s="98"/>
      <c r="H55" s="3"/>
      <c r="I55" s="3">
        <v>-519754.86</v>
      </c>
    </row>
    <row r="56" spans="1:9" x14ac:dyDescent="0.25">
      <c r="A56" s="73" t="s">
        <v>351</v>
      </c>
      <c r="B56" s="77" t="s">
        <v>352</v>
      </c>
      <c r="C56" s="77"/>
      <c r="D56" s="77"/>
      <c r="E56" s="106">
        <f>SUM(E57:E58)</f>
        <v>-7429053.4700000007</v>
      </c>
      <c r="F56" s="99"/>
      <c r="G56" s="98"/>
      <c r="H56" s="3"/>
    </row>
    <row r="57" spans="1:9" x14ac:dyDescent="0.25">
      <c r="A57" s="80" t="s">
        <v>353</v>
      </c>
      <c r="B57" s="85" t="s">
        <v>354</v>
      </c>
      <c r="C57" s="85"/>
      <c r="D57" s="85"/>
      <c r="E57" s="91">
        <f>VLOOKUP(A57,'[1]BALANCE DE COMPROBACION'!$A$6:$G$207,7,FALSE)</f>
        <v>-3245369.82</v>
      </c>
      <c r="F57" s="99"/>
      <c r="G57" s="98"/>
      <c r="H57" s="3"/>
    </row>
    <row r="58" spans="1:9" x14ac:dyDescent="0.25">
      <c r="A58" s="80" t="s">
        <v>355</v>
      </c>
      <c r="B58" s="85" t="s">
        <v>356</v>
      </c>
      <c r="C58" s="85"/>
      <c r="D58" s="85"/>
      <c r="E58" s="91">
        <f>VLOOKUP(A58,'[1]BALANCE DE COMPROBACION'!$A$6:$G$207,7,FALSE)</f>
        <v>-4183683.6500000004</v>
      </c>
      <c r="F58" s="99"/>
      <c r="G58" s="98"/>
      <c r="H58" s="3"/>
    </row>
    <row r="59" spans="1:9" x14ac:dyDescent="0.25">
      <c r="A59" s="73" t="s">
        <v>357</v>
      </c>
      <c r="B59" s="77" t="s">
        <v>358</v>
      </c>
      <c r="C59" s="77"/>
      <c r="D59" s="77"/>
      <c r="E59" s="110">
        <f>SUM(E60:E62)</f>
        <v>-21445849.980000004</v>
      </c>
      <c r="F59" s="99"/>
      <c r="G59" s="98"/>
      <c r="H59" s="3"/>
    </row>
    <row r="60" spans="1:9" x14ac:dyDescent="0.25">
      <c r="A60" s="80" t="s">
        <v>359</v>
      </c>
      <c r="B60" s="85" t="s">
        <v>360</v>
      </c>
      <c r="C60" s="85"/>
      <c r="D60" s="85"/>
      <c r="E60" s="91">
        <f>VLOOKUP(A60,'[1]BALANCE DE COMPROBACION'!$A$6:$G$207,7,FALSE)</f>
        <v>-9924834.3000000007</v>
      </c>
      <c r="F60" s="99"/>
      <c r="G60" s="98"/>
      <c r="H60" s="3"/>
    </row>
    <row r="61" spans="1:9" x14ac:dyDescent="0.25">
      <c r="A61" s="80" t="s">
        <v>361</v>
      </c>
      <c r="B61" s="85" t="s">
        <v>362</v>
      </c>
      <c r="C61" s="85"/>
      <c r="D61" s="85"/>
      <c r="E61" s="91">
        <f>VLOOKUP(A61,'[1]BALANCE DE COMPROBACION'!$A$6:$G$207,7,FALSE)</f>
        <v>-9965027.2200000007</v>
      </c>
      <c r="F61" s="99"/>
      <c r="G61" s="98"/>
      <c r="H61" s="3"/>
    </row>
    <row r="62" spans="1:9" x14ac:dyDescent="0.25">
      <c r="A62" s="80" t="s">
        <v>363</v>
      </c>
      <c r="B62" s="85" t="s">
        <v>364</v>
      </c>
      <c r="C62" s="85"/>
      <c r="D62" s="85"/>
      <c r="E62" s="91">
        <f>VLOOKUP(A62,'[1]BALANCE DE COMPROBACION'!$A$6:$G$207,7,FALSE)</f>
        <v>-1555988.4600000002</v>
      </c>
      <c r="F62" s="99"/>
      <c r="G62" s="98"/>
      <c r="H62" s="3"/>
    </row>
    <row r="63" spans="1:9" x14ac:dyDescent="0.25">
      <c r="A63" s="73"/>
      <c r="B63" s="79"/>
      <c r="C63" s="79"/>
      <c r="D63" s="79"/>
      <c r="E63" s="108"/>
      <c r="F63" s="99"/>
      <c r="G63" s="98"/>
      <c r="H63" s="3"/>
    </row>
    <row r="64" spans="1:9" x14ac:dyDescent="0.25">
      <c r="A64" s="73"/>
      <c r="B64" s="79"/>
      <c r="C64" s="79"/>
      <c r="D64" s="79"/>
      <c r="E64" s="108"/>
      <c r="F64" s="99"/>
      <c r="G64" s="98"/>
      <c r="H64" s="3"/>
    </row>
    <row r="65" spans="1:9" x14ac:dyDescent="0.25">
      <c r="A65" s="73"/>
      <c r="B65" s="79"/>
      <c r="C65" s="79"/>
      <c r="D65" s="79"/>
      <c r="E65" s="108"/>
      <c r="F65" s="99"/>
      <c r="G65" s="98"/>
      <c r="H65" s="3"/>
    </row>
    <row r="66" spans="1:9" x14ac:dyDescent="0.25">
      <c r="A66" s="73"/>
      <c r="B66" s="79"/>
      <c r="C66" s="79"/>
      <c r="D66" s="79"/>
      <c r="E66" s="108"/>
      <c r="F66" s="99"/>
      <c r="G66" s="98"/>
      <c r="H66" s="3"/>
    </row>
    <row r="67" spans="1:9" x14ac:dyDescent="0.25">
      <c r="A67" s="73"/>
      <c r="B67" s="79"/>
      <c r="C67" s="79"/>
      <c r="D67" s="79"/>
      <c r="E67" s="108"/>
      <c r="F67" s="99"/>
      <c r="G67" s="98"/>
      <c r="H67" s="3"/>
    </row>
    <row r="68" spans="1:9" x14ac:dyDescent="0.25">
      <c r="A68" s="73"/>
      <c r="B68" s="79"/>
      <c r="C68" s="79"/>
      <c r="D68" s="79"/>
      <c r="E68" s="108"/>
      <c r="F68" s="99"/>
      <c r="G68" s="98"/>
      <c r="H68" s="3"/>
    </row>
    <row r="69" spans="1:9" x14ac:dyDescent="0.25">
      <c r="A69" s="73"/>
      <c r="B69" s="79"/>
      <c r="C69" s="79"/>
      <c r="D69" s="79"/>
      <c r="E69" s="108"/>
      <c r="F69" s="99"/>
      <c r="G69" s="98"/>
      <c r="H69" s="3"/>
    </row>
    <row r="70" spans="1:9" x14ac:dyDescent="0.25">
      <c r="A70" s="73" t="s">
        <v>365</v>
      </c>
      <c r="B70" s="77" t="s">
        <v>366</v>
      </c>
      <c r="C70" s="77"/>
      <c r="D70" s="77"/>
      <c r="E70" s="110">
        <f>+E71+E77+E80+E83+E88+E94+E98+E106+E114+E123+E101+E129</f>
        <v>-26072828.559999999</v>
      </c>
      <c r="F70" s="99"/>
      <c r="G70" s="98"/>
      <c r="H70" s="3"/>
      <c r="I70" s="3">
        <v>-119500</v>
      </c>
    </row>
    <row r="71" spans="1:9" x14ac:dyDescent="0.25">
      <c r="A71" s="73" t="s">
        <v>367</v>
      </c>
      <c r="B71" s="77" t="s">
        <v>368</v>
      </c>
      <c r="C71" s="77"/>
      <c r="D71" s="77"/>
      <c r="E71" s="110">
        <f>SUM(E72:E76)</f>
        <v>-8362107.0600000005</v>
      </c>
      <c r="F71" s="106"/>
      <c r="G71" s="111"/>
      <c r="H71" s="20"/>
      <c r="I71" s="3">
        <v>-119500</v>
      </c>
    </row>
    <row r="72" spans="1:9" x14ac:dyDescent="0.25">
      <c r="A72" s="80" t="s">
        <v>369</v>
      </c>
      <c r="B72" s="90" t="s">
        <v>370</v>
      </c>
      <c r="C72" s="90"/>
      <c r="D72" s="90"/>
      <c r="E72" s="91">
        <f>VLOOKUP(A72,'[1]BALANCE DE COMPROBACION'!$A$6:$G$207,7,FALSE)</f>
        <v>-1480683.06</v>
      </c>
      <c r="F72" s="112"/>
      <c r="G72" s="98"/>
      <c r="I72" s="3">
        <v>-727086.86</v>
      </c>
    </row>
    <row r="73" spans="1:9" x14ac:dyDescent="0.25">
      <c r="A73" s="80" t="s">
        <v>371</v>
      </c>
      <c r="B73" s="90" t="s">
        <v>372</v>
      </c>
      <c r="C73" s="90"/>
      <c r="D73" s="90"/>
      <c r="E73" s="91">
        <f>VLOOKUP(A73,'[1]BALANCE DE COMPROBACION'!$A$6:$G$207,7,FALSE)</f>
        <v>-2918940.1599999997</v>
      </c>
      <c r="F73" s="112"/>
      <c r="G73" s="98"/>
      <c r="I73" s="3">
        <v>-314592.5</v>
      </c>
    </row>
    <row r="74" spans="1:9" x14ac:dyDescent="0.25">
      <c r="A74" s="80" t="s">
        <v>373</v>
      </c>
      <c r="B74" s="90" t="s">
        <v>374</v>
      </c>
      <c r="C74" s="90"/>
      <c r="D74" s="90"/>
      <c r="E74" s="91">
        <f>VLOOKUP(A74,'[1]BALANCE DE COMPROBACION'!$A$6:$G$207,7,FALSE)</f>
        <v>-3811234.8400000003</v>
      </c>
      <c r="F74" s="112"/>
      <c r="G74" s="98"/>
      <c r="I74" s="3">
        <v>-412494.36</v>
      </c>
    </row>
    <row r="75" spans="1:9" x14ac:dyDescent="0.25">
      <c r="A75" s="80" t="s">
        <v>375</v>
      </c>
      <c r="B75" s="90" t="s">
        <v>376</v>
      </c>
      <c r="C75" s="90"/>
      <c r="D75" s="90"/>
      <c r="E75" s="91">
        <f>VLOOKUP(A75,'[1]BALANCE DE COMPROBACION'!$A$6:$G$207,7,FALSE)</f>
        <v>-12200</v>
      </c>
      <c r="F75" s="112"/>
      <c r="G75" s="98"/>
      <c r="I75" s="3">
        <v>-234907</v>
      </c>
    </row>
    <row r="76" spans="1:9" x14ac:dyDescent="0.25">
      <c r="A76" s="80" t="s">
        <v>377</v>
      </c>
      <c r="B76" s="90" t="s">
        <v>378</v>
      </c>
      <c r="C76" s="90"/>
      <c r="D76" s="90"/>
      <c r="E76" s="91">
        <f>VLOOKUP(A76,'[1]BALANCE DE COMPROBACION'!$A$6:$G$207,7,FALSE)</f>
        <v>-139049</v>
      </c>
      <c r="F76" s="112"/>
      <c r="G76" s="98"/>
      <c r="I76" s="3">
        <v>0</v>
      </c>
    </row>
    <row r="77" spans="1:9" x14ac:dyDescent="0.25">
      <c r="A77" s="73" t="s">
        <v>379</v>
      </c>
      <c r="B77" s="92" t="s">
        <v>380</v>
      </c>
      <c r="C77" s="92"/>
      <c r="D77" s="92"/>
      <c r="E77" s="106">
        <f>SUM(E78:E79)</f>
        <v>-820121.59999999998</v>
      </c>
      <c r="F77" s="99"/>
      <c r="G77" s="98"/>
      <c r="I77" s="3">
        <v>-234907</v>
      </c>
    </row>
    <row r="78" spans="1:9" x14ac:dyDescent="0.25">
      <c r="A78" s="80" t="s">
        <v>381</v>
      </c>
      <c r="B78" s="85" t="s">
        <v>382</v>
      </c>
      <c r="C78" s="85"/>
      <c r="D78" s="85"/>
      <c r="E78" s="91">
        <f>VLOOKUP(A78,'[1]BALANCE DE COMPROBACION'!$A$6:$G$207,7,FALSE)</f>
        <v>-583841.1</v>
      </c>
      <c r="F78" s="106"/>
      <c r="G78" s="98"/>
      <c r="I78" s="3">
        <v>0</v>
      </c>
    </row>
    <row r="79" spans="1:9" x14ac:dyDescent="0.25">
      <c r="A79" s="80" t="s">
        <v>383</v>
      </c>
      <c r="B79" s="85" t="s">
        <v>384</v>
      </c>
      <c r="C79" s="85"/>
      <c r="D79" s="85"/>
      <c r="E79" s="91">
        <f>VLOOKUP(A79,'[1]BALANCE DE COMPROBACION'!$A$6:$G$207,7,FALSE)</f>
        <v>-236280.5</v>
      </c>
      <c r="F79" s="106"/>
      <c r="G79" s="98"/>
    </row>
    <row r="80" spans="1:9" x14ac:dyDescent="0.25">
      <c r="A80" s="73" t="s">
        <v>385</v>
      </c>
      <c r="B80" s="77" t="s">
        <v>386</v>
      </c>
      <c r="C80" s="77"/>
      <c r="D80" s="77"/>
      <c r="E80" s="106">
        <f>SUM(E81:E82)</f>
        <v>-2746192.8</v>
      </c>
      <c r="F80" s="106"/>
      <c r="G80" s="98"/>
      <c r="I80" s="3">
        <v>-440000</v>
      </c>
    </row>
    <row r="81" spans="1:9" x14ac:dyDescent="0.25">
      <c r="A81" s="80" t="s">
        <v>387</v>
      </c>
      <c r="B81" s="85" t="s">
        <v>388</v>
      </c>
      <c r="C81" s="85"/>
      <c r="D81" s="85"/>
      <c r="E81" s="91">
        <f>VLOOKUP(A81,'[1]BALANCE DE COMPROBACION'!$A$6:$G$207,7,FALSE)</f>
        <v>-2433205</v>
      </c>
      <c r="F81" s="106"/>
      <c r="G81" s="98"/>
      <c r="I81" s="3">
        <v>-440000</v>
      </c>
    </row>
    <row r="82" spans="1:9" x14ac:dyDescent="0.25">
      <c r="A82" s="80" t="s">
        <v>389</v>
      </c>
      <c r="B82" s="81" t="s">
        <v>390</v>
      </c>
      <c r="C82" s="81"/>
      <c r="D82" s="81"/>
      <c r="E82" s="91">
        <f>VLOOKUP(A82,'[1]BALANCE DE COMPROBACION'!$A$6:$G$207,7,FALSE)</f>
        <v>-312987.8</v>
      </c>
      <c r="F82" s="106"/>
      <c r="G82" s="98"/>
      <c r="I82" s="3">
        <v>-440000</v>
      </c>
    </row>
    <row r="83" spans="1:9" x14ac:dyDescent="0.25">
      <c r="A83" s="73" t="s">
        <v>391</v>
      </c>
      <c r="B83" s="77" t="s">
        <v>392</v>
      </c>
      <c r="C83" s="77"/>
      <c r="D83" s="77"/>
      <c r="E83" s="106">
        <f>SUM(E84:E87)</f>
        <v>-1551553.35</v>
      </c>
      <c r="F83" s="106"/>
      <c r="G83" s="98"/>
      <c r="I83" s="3">
        <v>-788853.77</v>
      </c>
    </row>
    <row r="84" spans="1:9" x14ac:dyDescent="0.25">
      <c r="A84" s="80" t="s">
        <v>393</v>
      </c>
      <c r="B84" s="85" t="s">
        <v>394</v>
      </c>
      <c r="C84" s="85"/>
      <c r="D84" s="85"/>
      <c r="E84" s="91">
        <f>VLOOKUP(A84,'[1]BALANCE DE COMPROBACION'!$A$6:$G$207,7,FALSE)</f>
        <v>-1303553.3500000001</v>
      </c>
      <c r="F84" s="106"/>
      <c r="G84" s="98"/>
      <c r="I84" s="3">
        <v>-400397.2</v>
      </c>
    </row>
    <row r="85" spans="1:9" x14ac:dyDescent="0.25">
      <c r="A85" s="80" t="s">
        <v>395</v>
      </c>
      <c r="B85" s="85" t="s">
        <v>396</v>
      </c>
      <c r="C85" s="85"/>
      <c r="D85" s="85"/>
      <c r="E85" s="91">
        <f>VLOOKUP(A85,'[1]BALANCE DE COMPROBACION'!$A$6:$G$207,7,FALSE)</f>
        <v>0</v>
      </c>
      <c r="F85" s="106"/>
      <c r="G85" s="98"/>
    </row>
    <row r="86" spans="1:9" x14ac:dyDescent="0.25">
      <c r="A86" s="80" t="s">
        <v>397</v>
      </c>
      <c r="B86" s="85" t="s">
        <v>398</v>
      </c>
      <c r="C86" s="85"/>
      <c r="D86" s="85"/>
      <c r="E86" s="91">
        <f>VLOOKUP(A86,'[1]BALANCE DE COMPROBACION'!$A$6:$G$207,7,FALSE)</f>
        <v>-248000</v>
      </c>
      <c r="F86" s="106"/>
      <c r="G86" s="98"/>
      <c r="I86" s="3">
        <v>0</v>
      </c>
    </row>
    <row r="87" spans="1:9" x14ac:dyDescent="0.25">
      <c r="A87" s="80" t="s">
        <v>399</v>
      </c>
      <c r="B87" s="85" t="s">
        <v>400</v>
      </c>
      <c r="C87" s="85"/>
      <c r="D87" s="85"/>
      <c r="E87" s="91">
        <f>VLOOKUP(A87,'[1]BALANCE DE COMPROBACION'!$A$6:$G$207,7,FALSE)</f>
        <v>0</v>
      </c>
      <c r="F87" s="106"/>
      <c r="G87" s="98"/>
      <c r="I87" s="3">
        <v>-388456.56999999995</v>
      </c>
    </row>
    <row r="88" spans="1:9" x14ac:dyDescent="0.25">
      <c r="A88" s="73" t="s">
        <v>401</v>
      </c>
      <c r="B88" s="77" t="s">
        <v>402</v>
      </c>
      <c r="C88" s="77"/>
      <c r="D88" s="77"/>
      <c r="E88" s="106">
        <f>+E89</f>
        <v>-2673461.61</v>
      </c>
      <c r="F88" s="106"/>
      <c r="G88" s="98"/>
      <c r="I88" s="3">
        <v>-54052.51</v>
      </c>
    </row>
    <row r="89" spans="1:9" x14ac:dyDescent="0.25">
      <c r="A89" s="73" t="s">
        <v>403</v>
      </c>
      <c r="B89" s="77" t="s">
        <v>404</v>
      </c>
      <c r="C89" s="77"/>
      <c r="D89" s="77"/>
      <c r="E89" s="106">
        <f>SUM(E90+E91+E92+E93)</f>
        <v>-2673461.61</v>
      </c>
      <c r="F89" s="106"/>
      <c r="G89" s="98"/>
      <c r="I89" s="3">
        <v>-54052.51</v>
      </c>
    </row>
    <row r="90" spans="1:9" x14ac:dyDescent="0.25">
      <c r="A90" s="80" t="s">
        <v>405</v>
      </c>
      <c r="B90" s="85" t="s">
        <v>406</v>
      </c>
      <c r="C90" s="85"/>
      <c r="D90" s="85"/>
      <c r="E90" s="91">
        <f>VLOOKUP(A90,'[1]BALANCE DE COMPROBACION'!$A$6:$G$207,7,FALSE)</f>
        <v>-1858237.6099999999</v>
      </c>
      <c r="F90" s="106"/>
      <c r="G90" s="98"/>
      <c r="I90" s="3">
        <v>-54052.51</v>
      </c>
    </row>
    <row r="91" spans="1:9" x14ac:dyDescent="0.25">
      <c r="A91" s="80" t="s">
        <v>407</v>
      </c>
      <c r="B91" s="81" t="s">
        <v>408</v>
      </c>
      <c r="C91" s="81"/>
      <c r="D91" s="81"/>
      <c r="E91" s="91">
        <f>VLOOKUP(A91,'[1]BALANCE DE COMPROBACION'!$A$6:$G$207,7,FALSE)</f>
        <v>-594200</v>
      </c>
      <c r="F91" s="106"/>
      <c r="G91" s="98"/>
    </row>
    <row r="92" spans="1:9" x14ac:dyDescent="0.25">
      <c r="A92" s="80" t="s">
        <v>409</v>
      </c>
      <c r="B92" s="81" t="s">
        <v>410</v>
      </c>
      <c r="C92" s="81"/>
      <c r="D92" s="81"/>
      <c r="E92" s="91">
        <f>VLOOKUP(A92,'[1]BALANCE DE COMPROBACION'!$A$6:$G$207,7,FALSE)</f>
        <v>-52563.1</v>
      </c>
      <c r="F92" s="106"/>
      <c r="G92" s="98"/>
    </row>
    <row r="93" spans="1:9" x14ac:dyDescent="0.25">
      <c r="A93" s="80" t="s">
        <v>411</v>
      </c>
      <c r="B93" s="81" t="s">
        <v>412</v>
      </c>
      <c r="C93" s="81"/>
      <c r="D93" s="81"/>
      <c r="E93" s="91">
        <f>VLOOKUP(A93,'[1]BALANCE DE COMPROBACION'!$A$6:$G$207,7,FALSE)</f>
        <v>-168460.9</v>
      </c>
      <c r="F93" s="106"/>
      <c r="G93" s="98"/>
    </row>
    <row r="94" spans="1:9" x14ac:dyDescent="0.25">
      <c r="A94" s="73" t="s">
        <v>413</v>
      </c>
      <c r="B94" s="77" t="s">
        <v>414</v>
      </c>
      <c r="C94" s="77"/>
      <c r="D94" s="77"/>
      <c r="E94" s="106">
        <f>SUM(E95:E97)</f>
        <v>-770156.58000000007</v>
      </c>
      <c r="F94" s="106"/>
      <c r="G94" s="98"/>
      <c r="I94" s="3">
        <v>-48276.25</v>
      </c>
    </row>
    <row r="95" spans="1:9" x14ac:dyDescent="0.25">
      <c r="A95" s="80" t="s">
        <v>415</v>
      </c>
      <c r="B95" s="85" t="s">
        <v>416</v>
      </c>
      <c r="C95" s="85"/>
      <c r="D95" s="85"/>
      <c r="E95" s="91">
        <f>VLOOKUP(A95,'[1]BALANCE DE COMPROBACION'!$A$6:$G$207,7,FALSE)</f>
        <v>-548370.84</v>
      </c>
      <c r="F95" s="106"/>
      <c r="G95" s="98"/>
      <c r="I95" s="3">
        <v>-48276.25</v>
      </c>
    </row>
    <row r="96" spans="1:9" x14ac:dyDescent="0.25">
      <c r="A96" s="80" t="s">
        <v>417</v>
      </c>
      <c r="B96" s="85" t="s">
        <v>418</v>
      </c>
      <c r="C96" s="85"/>
      <c r="D96" s="85"/>
      <c r="E96" s="91">
        <f>VLOOKUP(A96,'[1]BALANCE DE COMPROBACION'!$A$6:$G$207,7,FALSE)</f>
        <v>-3531.56</v>
      </c>
      <c r="F96" s="106"/>
      <c r="G96" s="98"/>
      <c r="I96" s="3">
        <v>-290046</v>
      </c>
    </row>
    <row r="97" spans="1:9" x14ac:dyDescent="0.25">
      <c r="A97" s="80" t="s">
        <v>419</v>
      </c>
      <c r="B97" s="85" t="s">
        <v>420</v>
      </c>
      <c r="C97" s="85"/>
      <c r="D97" s="85"/>
      <c r="E97" s="91">
        <f>VLOOKUP(A97,'[1]BALANCE DE COMPROBACION'!$A$6:$G$207,7,FALSE)</f>
        <v>-218254.18</v>
      </c>
      <c r="F97" s="106"/>
      <c r="G97" s="98"/>
      <c r="I97" s="3">
        <v>0</v>
      </c>
    </row>
    <row r="98" spans="1:9" x14ac:dyDescent="0.25">
      <c r="A98" s="73" t="s">
        <v>421</v>
      </c>
      <c r="B98" s="92" t="s">
        <v>422</v>
      </c>
      <c r="C98" s="92"/>
      <c r="D98" s="92"/>
      <c r="E98" s="106">
        <f>SUM(E99)</f>
        <v>-5347641.7200000007</v>
      </c>
      <c r="F98" s="106"/>
      <c r="G98" s="98"/>
      <c r="I98" s="3">
        <v>0</v>
      </c>
    </row>
    <row r="99" spans="1:9" x14ac:dyDescent="0.25">
      <c r="A99" s="73" t="s">
        <v>423</v>
      </c>
      <c r="B99" s="77" t="s">
        <v>424</v>
      </c>
      <c r="C99" s="77"/>
      <c r="D99" s="77"/>
      <c r="E99" s="106">
        <f>+E100</f>
        <v>-5347641.7200000007</v>
      </c>
      <c r="F99" s="106"/>
      <c r="G99" s="98"/>
      <c r="I99" s="3">
        <v>0</v>
      </c>
    </row>
    <row r="100" spans="1:9" x14ac:dyDescent="0.25">
      <c r="A100" s="80" t="s">
        <v>425</v>
      </c>
      <c r="B100" s="85" t="s">
        <v>426</v>
      </c>
      <c r="C100" s="85"/>
      <c r="D100" s="85"/>
      <c r="E100" s="91">
        <f>VLOOKUP(A100,'[1]BALANCE DE COMPROBACION'!$A$6:$G$207,7,FALSE)</f>
        <v>-5347641.7200000007</v>
      </c>
      <c r="F100" s="106"/>
      <c r="G100" s="98"/>
      <c r="I100" s="3">
        <v>-196000</v>
      </c>
    </row>
    <row r="101" spans="1:9" x14ac:dyDescent="0.25">
      <c r="A101" s="73" t="s">
        <v>427</v>
      </c>
      <c r="B101" s="77" t="s">
        <v>428</v>
      </c>
      <c r="C101" s="77"/>
      <c r="D101" s="77"/>
      <c r="E101" s="106">
        <f>SUM(E102:E105)</f>
        <v>-1274272.03</v>
      </c>
      <c r="F101" s="106"/>
      <c r="G101" s="98"/>
      <c r="I101" s="3">
        <v>0</v>
      </c>
    </row>
    <row r="102" spans="1:9" ht="15" customHeight="1" x14ac:dyDescent="0.25">
      <c r="A102" s="80" t="s">
        <v>429</v>
      </c>
      <c r="B102" s="90" t="s">
        <v>430</v>
      </c>
      <c r="C102" s="90"/>
      <c r="D102" s="90"/>
      <c r="E102" s="91">
        <f>VLOOKUP(A102,'[1]BALANCE DE COMPROBACION'!$A$6:$G$207,7,FALSE)</f>
        <v>-851819.72000000009</v>
      </c>
      <c r="F102" s="106"/>
      <c r="G102" s="98"/>
      <c r="I102" s="3">
        <v>0</v>
      </c>
    </row>
    <row r="103" spans="1:9" ht="15" customHeight="1" x14ac:dyDescent="0.25">
      <c r="A103" s="80" t="s">
        <v>431</v>
      </c>
      <c r="B103" s="90" t="s">
        <v>432</v>
      </c>
      <c r="C103" s="90"/>
      <c r="D103" s="90"/>
      <c r="E103" s="91">
        <f>VLOOKUP(A103,'[1]BALANCE DE COMPROBACION'!$A$6:$G$207,7,FALSE)</f>
        <v>-245001.8</v>
      </c>
      <c r="F103" s="106"/>
      <c r="G103" s="98"/>
    </row>
    <row r="104" spans="1:9" x14ac:dyDescent="0.25">
      <c r="A104" s="80" t="s">
        <v>433</v>
      </c>
      <c r="B104" s="90" t="s">
        <v>434</v>
      </c>
      <c r="C104" s="90"/>
      <c r="D104" s="90"/>
      <c r="E104" s="91">
        <f>VLOOKUP(A104,'[1]BALANCE DE COMPROBACION'!$A$6:$G$207,7,FALSE)</f>
        <v>-177450.51</v>
      </c>
      <c r="F104" s="106"/>
      <c r="G104" s="98"/>
      <c r="I104" s="3">
        <v>-94046</v>
      </c>
    </row>
    <row r="105" spans="1:9" x14ac:dyDescent="0.25">
      <c r="A105" s="80" t="s">
        <v>435</v>
      </c>
      <c r="B105" s="90" t="s">
        <v>436</v>
      </c>
      <c r="C105" s="90"/>
      <c r="D105" s="90"/>
      <c r="E105" s="91">
        <f>VLOOKUP(A105,'[1]BALANCE DE COMPROBACION'!$A$6:$G$207,7,FALSE)</f>
        <v>0</v>
      </c>
      <c r="F105" s="113"/>
      <c r="G105" s="98"/>
      <c r="I105" s="3">
        <v>0</v>
      </c>
    </row>
    <row r="106" spans="1:9" x14ac:dyDescent="0.25">
      <c r="A106" s="73" t="s">
        <v>437</v>
      </c>
      <c r="B106" s="77" t="s">
        <v>438</v>
      </c>
      <c r="C106" s="77"/>
      <c r="D106" s="77"/>
      <c r="E106" s="106">
        <f>SUM(E107:E113)</f>
        <v>-1451901.3</v>
      </c>
      <c r="F106" s="106"/>
      <c r="G106" s="98"/>
      <c r="I106" s="3">
        <v>0</v>
      </c>
    </row>
    <row r="107" spans="1:9" x14ac:dyDescent="0.25">
      <c r="A107" s="80" t="s">
        <v>439</v>
      </c>
      <c r="B107" s="90" t="s">
        <v>440</v>
      </c>
      <c r="C107" s="90"/>
      <c r="D107" s="90"/>
      <c r="E107" s="91">
        <f>VLOOKUP(A107,'[1]BALANCE DE COMPROBACION'!$A$6:$G$207,7,FALSE)</f>
        <v>0</v>
      </c>
      <c r="F107" s="106"/>
      <c r="G107" s="98"/>
      <c r="I107" s="3">
        <v>0</v>
      </c>
    </row>
    <row r="108" spans="1:9" x14ac:dyDescent="0.25">
      <c r="A108" s="80" t="s">
        <v>441</v>
      </c>
      <c r="B108" s="85" t="s">
        <v>442</v>
      </c>
      <c r="C108" s="85"/>
      <c r="D108" s="85"/>
      <c r="E108" s="91">
        <f>VLOOKUP(A108,'[1]BALANCE DE COMPROBACION'!$A$6:$G$207,7,FALSE)</f>
        <v>-321650</v>
      </c>
      <c r="F108" s="106"/>
      <c r="G108" s="98"/>
      <c r="I108" s="3">
        <v>0</v>
      </c>
    </row>
    <row r="109" spans="1:9" x14ac:dyDescent="0.25">
      <c r="A109" s="80" t="s">
        <v>443</v>
      </c>
      <c r="B109" s="85" t="s">
        <v>444</v>
      </c>
      <c r="C109" s="85"/>
      <c r="D109" s="85"/>
      <c r="E109" s="91">
        <f>VLOOKUP(A109,'[1]BALANCE DE COMPROBACION'!$A$6:$G$207,7,FALSE)</f>
        <v>0</v>
      </c>
      <c r="F109" s="106"/>
      <c r="G109" s="98"/>
      <c r="I109" s="3">
        <v>0</v>
      </c>
    </row>
    <row r="110" spans="1:9" x14ac:dyDescent="0.25">
      <c r="A110" s="80" t="s">
        <v>445</v>
      </c>
      <c r="B110" s="85" t="s">
        <v>446</v>
      </c>
      <c r="C110" s="85"/>
      <c r="D110" s="85"/>
      <c r="E110" s="91">
        <f>VLOOKUP(A110,'[1]BALANCE DE COMPROBACION'!$A$6:$G$207,7,FALSE)</f>
        <v>-130200</v>
      </c>
      <c r="F110" s="106"/>
      <c r="G110" s="98"/>
      <c r="I110" s="3">
        <v>0</v>
      </c>
    </row>
    <row r="111" spans="1:9" x14ac:dyDescent="0.25">
      <c r="A111" s="80" t="s">
        <v>447</v>
      </c>
      <c r="B111" s="85" t="s">
        <v>448</v>
      </c>
      <c r="C111" s="85"/>
      <c r="D111" s="85"/>
      <c r="E111" s="91">
        <f>VLOOKUP(A111,'[1]BALANCE DE COMPROBACION'!$A$6:$G$207,7,FALSE)</f>
        <v>-467342.54</v>
      </c>
      <c r="F111" s="106"/>
      <c r="G111" s="98"/>
      <c r="I111" s="3">
        <v>0</v>
      </c>
    </row>
    <row r="112" spans="1:9" x14ac:dyDescent="0.25">
      <c r="A112" s="80" t="s">
        <v>449</v>
      </c>
      <c r="B112" s="85" t="s">
        <v>450</v>
      </c>
      <c r="C112" s="85"/>
      <c r="D112" s="85"/>
      <c r="E112" s="91">
        <f>VLOOKUP(A112,'[1]BALANCE DE COMPROBACION'!$A$6:$G$207,7,FALSE)</f>
        <v>0</v>
      </c>
      <c r="F112" s="106"/>
      <c r="G112" s="98"/>
      <c r="I112" s="3">
        <v>0</v>
      </c>
    </row>
    <row r="113" spans="1:9" x14ac:dyDescent="0.25">
      <c r="A113" s="80" t="s">
        <v>451</v>
      </c>
      <c r="B113" s="85" t="s">
        <v>452</v>
      </c>
      <c r="C113" s="85"/>
      <c r="D113" s="85"/>
      <c r="E113" s="91">
        <f>VLOOKUP(A113,'[1]BALANCE DE COMPROBACION'!$A$6:$G$207,7,FALSE)</f>
        <v>-532708.76</v>
      </c>
      <c r="F113" s="106"/>
      <c r="G113" s="98"/>
      <c r="I113" s="3">
        <v>0</v>
      </c>
    </row>
    <row r="114" spans="1:9" x14ac:dyDescent="0.25">
      <c r="A114" s="73" t="s">
        <v>453</v>
      </c>
      <c r="B114" s="77" t="s">
        <v>454</v>
      </c>
      <c r="C114" s="77"/>
      <c r="D114" s="77"/>
      <c r="E114" s="106">
        <f>SUM(E115:E116)</f>
        <v>-680864.46</v>
      </c>
      <c r="F114" s="106"/>
      <c r="G114" s="98"/>
      <c r="I114" s="3">
        <v>-304750</v>
      </c>
    </row>
    <row r="115" spans="1:9" x14ac:dyDescent="0.25">
      <c r="A115" s="80" t="s">
        <v>455</v>
      </c>
      <c r="B115" s="85" t="s">
        <v>456</v>
      </c>
      <c r="C115" s="85"/>
      <c r="D115" s="85"/>
      <c r="E115" s="91">
        <f>VLOOKUP(A115,'[1]BALANCE DE COMPROBACION'!$A$6:$G$207,7,FALSE)</f>
        <v>-4513.5</v>
      </c>
      <c r="F115" s="106"/>
      <c r="G115" s="98"/>
      <c r="I115" s="3">
        <v>-304750</v>
      </c>
    </row>
    <row r="116" spans="1:9" x14ac:dyDescent="0.25">
      <c r="A116" s="80" t="s">
        <v>457</v>
      </c>
      <c r="B116" s="85" t="s">
        <v>458</v>
      </c>
      <c r="C116" s="85"/>
      <c r="D116" s="85"/>
      <c r="E116" s="91">
        <f>VLOOKUP(A116,'[1]BALANCE DE COMPROBACION'!$A$6:$G$207,7,FALSE)</f>
        <v>-676350.96</v>
      </c>
      <c r="F116" s="106"/>
      <c r="G116" s="98"/>
    </row>
    <row r="117" spans="1:9" x14ac:dyDescent="0.25">
      <c r="A117" s="80"/>
      <c r="B117" s="81"/>
      <c r="C117" s="81"/>
      <c r="D117" s="81"/>
      <c r="E117" s="87"/>
      <c r="F117" s="106"/>
      <c r="G117" s="98"/>
    </row>
    <row r="118" spans="1:9" x14ac:dyDescent="0.25">
      <c r="A118" s="80"/>
      <c r="B118" s="81"/>
      <c r="C118" s="81"/>
      <c r="D118" s="81"/>
      <c r="E118" s="87"/>
      <c r="F118" s="106"/>
      <c r="G118" s="98"/>
    </row>
    <row r="119" spans="1:9" x14ac:dyDescent="0.25">
      <c r="A119" s="80"/>
      <c r="B119" s="81"/>
      <c r="C119" s="81"/>
      <c r="D119" s="81"/>
      <c r="E119" s="87"/>
      <c r="F119" s="106"/>
      <c r="G119" s="98"/>
    </row>
    <row r="120" spans="1:9" x14ac:dyDescent="0.25">
      <c r="A120" s="80"/>
      <c r="B120" s="81"/>
      <c r="C120" s="81"/>
      <c r="D120" s="81"/>
      <c r="E120" s="87"/>
      <c r="F120" s="106"/>
      <c r="G120" s="98"/>
    </row>
    <row r="121" spans="1:9" x14ac:dyDescent="0.25">
      <c r="A121" s="80"/>
      <c r="B121" s="81"/>
      <c r="C121" s="81"/>
      <c r="D121" s="81"/>
      <c r="E121" s="87"/>
      <c r="F121" s="106"/>
      <c r="G121" s="98"/>
    </row>
    <row r="122" spans="1:9" x14ac:dyDescent="0.25">
      <c r="A122" s="80"/>
      <c r="B122" s="81"/>
      <c r="C122" s="81"/>
      <c r="D122" s="81"/>
      <c r="E122" s="87"/>
      <c r="F122" s="106"/>
      <c r="G122" s="98"/>
    </row>
    <row r="123" spans="1:9" x14ac:dyDescent="0.25">
      <c r="A123" s="73" t="s">
        <v>459</v>
      </c>
      <c r="B123" s="77" t="s">
        <v>460</v>
      </c>
      <c r="C123" s="77"/>
      <c r="D123" s="77"/>
      <c r="E123" s="106">
        <f>+E124+E125+E131</f>
        <v>-259779.99</v>
      </c>
      <c r="F123" s="106"/>
      <c r="G123" s="98"/>
      <c r="I123" s="3">
        <v>-3284122.0199999996</v>
      </c>
    </row>
    <row r="124" spans="1:9" x14ac:dyDescent="0.25">
      <c r="A124" s="73" t="s">
        <v>461</v>
      </c>
      <c r="B124" s="77" t="s">
        <v>462</v>
      </c>
      <c r="C124" s="77"/>
      <c r="D124" s="77"/>
      <c r="E124" s="109">
        <v>0</v>
      </c>
      <c r="F124" s="106"/>
      <c r="G124" s="98"/>
      <c r="I124" s="3">
        <v>-179385</v>
      </c>
    </row>
    <row r="125" spans="1:9" x14ac:dyDescent="0.25">
      <c r="A125" s="73" t="s">
        <v>463</v>
      </c>
      <c r="B125" s="77" t="s">
        <v>464</v>
      </c>
      <c r="C125" s="77"/>
      <c r="D125" s="77"/>
      <c r="E125" s="106">
        <f>SUM(E126:E128)</f>
        <v>-234799.99</v>
      </c>
      <c r="F125" s="106"/>
      <c r="G125" s="98"/>
      <c r="I125" s="3">
        <v>-179385</v>
      </c>
    </row>
    <row r="126" spans="1:9" x14ac:dyDescent="0.25">
      <c r="A126" s="80" t="s">
        <v>465</v>
      </c>
      <c r="B126" s="85" t="s">
        <v>466</v>
      </c>
      <c r="C126" s="85"/>
      <c r="D126" s="85"/>
      <c r="E126" s="91">
        <f>VLOOKUP(A126,'[1]BALANCE DE COMPROBACION'!$A$6:$G$207,7,FALSE)</f>
        <v>0</v>
      </c>
      <c r="F126" s="106"/>
      <c r="G126" s="98"/>
      <c r="I126" s="3">
        <v>0</v>
      </c>
    </row>
    <row r="127" spans="1:9" x14ac:dyDescent="0.25">
      <c r="A127" s="80" t="s">
        <v>467</v>
      </c>
      <c r="B127" s="85" t="s">
        <v>468</v>
      </c>
      <c r="C127" s="85"/>
      <c r="D127" s="85"/>
      <c r="E127" s="91">
        <f>VLOOKUP(A127,'[1]BALANCE DE COMPROBACION'!$A$6:$G$207,7,FALSE)</f>
        <v>-800</v>
      </c>
      <c r="F127" s="106"/>
      <c r="G127" s="98"/>
      <c r="I127" s="3">
        <v>0</v>
      </c>
    </row>
    <row r="128" spans="1:9" x14ac:dyDescent="0.25">
      <c r="A128" s="80" t="s">
        <v>469</v>
      </c>
      <c r="B128" s="85" t="s">
        <v>470</v>
      </c>
      <c r="C128" s="85"/>
      <c r="D128" s="85"/>
      <c r="E128" s="91">
        <f>VLOOKUP(A128,'[1]BALANCE DE COMPROBACION'!$A$6:$G$207,7,FALSE)</f>
        <v>-233999.99</v>
      </c>
      <c r="F128" s="106"/>
      <c r="G128" s="98"/>
      <c r="I128" s="3">
        <v>0</v>
      </c>
    </row>
    <row r="129" spans="1:9" x14ac:dyDescent="0.25">
      <c r="A129" s="73" t="s">
        <v>471</v>
      </c>
      <c r="B129" s="77" t="s">
        <v>472</v>
      </c>
      <c r="C129" s="77"/>
      <c r="D129" s="77"/>
      <c r="E129" s="114">
        <f>+E130</f>
        <v>-134776.06</v>
      </c>
      <c r="F129" s="106"/>
      <c r="G129" s="98"/>
      <c r="I129" s="3">
        <v>0</v>
      </c>
    </row>
    <row r="130" spans="1:9" x14ac:dyDescent="0.25">
      <c r="A130" s="80" t="s">
        <v>473</v>
      </c>
      <c r="B130" s="85" t="s">
        <v>474</v>
      </c>
      <c r="C130" s="85"/>
      <c r="D130" s="85"/>
      <c r="E130" s="91">
        <f>VLOOKUP(A130,'[1]BALANCE DE COMPROBACION'!$A$6:$G$207,7,FALSE)</f>
        <v>-134776.06</v>
      </c>
      <c r="F130" s="106"/>
      <c r="G130" s="98"/>
      <c r="I130" s="3">
        <v>-94205.409999999916</v>
      </c>
    </row>
    <row r="131" spans="1:9" x14ac:dyDescent="0.25">
      <c r="A131" s="73" t="s">
        <v>475</v>
      </c>
      <c r="B131" s="79" t="s">
        <v>476</v>
      </c>
      <c r="C131" s="79"/>
      <c r="D131" s="79"/>
      <c r="E131" s="115">
        <f>VLOOKUP(A131,'[1]BALANCE DE COMPROBACION'!$A$6:$G$207,7,FALSE)</f>
        <v>-24980</v>
      </c>
      <c r="F131" s="106"/>
      <c r="G131" s="98"/>
    </row>
    <row r="132" spans="1:9" x14ac:dyDescent="0.25">
      <c r="A132" s="80"/>
      <c r="B132" s="81"/>
      <c r="C132" s="81"/>
      <c r="D132" s="81"/>
      <c r="E132" s="109"/>
      <c r="F132" s="106"/>
      <c r="G132" s="98"/>
      <c r="I132" s="3">
        <v>-62711.199999999953</v>
      </c>
    </row>
    <row r="133" spans="1:9" x14ac:dyDescent="0.25">
      <c r="A133" s="73" t="s">
        <v>477</v>
      </c>
      <c r="B133" s="77" t="s">
        <v>478</v>
      </c>
      <c r="C133" s="77"/>
      <c r="D133" s="77"/>
      <c r="E133" s="106">
        <f>+E134+E137+E141+E150+E159+E163+E165+E153+E147</f>
        <v>-14349354.734032219</v>
      </c>
      <c r="F133" s="106"/>
      <c r="G133" s="98"/>
      <c r="I133" s="3">
        <v>-24594.209999999963</v>
      </c>
    </row>
    <row r="134" spans="1:9" x14ac:dyDescent="0.25">
      <c r="A134" s="73" t="s">
        <v>479</v>
      </c>
      <c r="B134" s="77" t="s">
        <v>480</v>
      </c>
      <c r="C134" s="77"/>
      <c r="D134" s="77"/>
      <c r="E134" s="106">
        <f>SUM(E135:E136)</f>
        <v>-1326884.4310788661</v>
      </c>
      <c r="F134" s="106"/>
      <c r="G134" s="98"/>
      <c r="I134" s="3">
        <v>0</v>
      </c>
    </row>
    <row r="135" spans="1:9" x14ac:dyDescent="0.25">
      <c r="A135" s="80" t="s">
        <v>481</v>
      </c>
      <c r="B135" s="81" t="s">
        <v>482</v>
      </c>
      <c r="C135" s="81"/>
      <c r="D135" s="81"/>
      <c r="E135" s="91">
        <f>VLOOKUP(A135,'[1]BALANCE DE COMPROBACION'!$A$6:$G$207,7,FALSE)</f>
        <v>-992962.421078866</v>
      </c>
      <c r="F135" s="106"/>
      <c r="G135" s="98"/>
      <c r="I135" s="3">
        <v>-6900</v>
      </c>
    </row>
    <row r="136" spans="1:9" x14ac:dyDescent="0.25">
      <c r="A136" s="80" t="s">
        <v>483</v>
      </c>
      <c r="B136" s="85" t="s">
        <v>484</v>
      </c>
      <c r="C136" s="85"/>
      <c r="D136" s="85"/>
      <c r="E136" s="91">
        <f>VLOOKUP(A136,'[1]BALANCE DE COMPROBACION'!$A$6:$G$207,7,FALSE)</f>
        <v>-333922.01</v>
      </c>
      <c r="F136" s="106"/>
      <c r="G136" s="98"/>
      <c r="I136" s="3">
        <v>-8762.2299999999814</v>
      </c>
    </row>
    <row r="137" spans="1:9" x14ac:dyDescent="0.25">
      <c r="A137" s="73" t="s">
        <v>485</v>
      </c>
      <c r="B137" s="77" t="s">
        <v>486</v>
      </c>
      <c r="C137" s="77"/>
      <c r="D137" s="77"/>
      <c r="E137" s="91">
        <f>SUM(E138:E140)</f>
        <v>-608094.12</v>
      </c>
      <c r="F137" s="106"/>
      <c r="G137" s="98"/>
      <c r="I137" s="3">
        <v>0</v>
      </c>
    </row>
    <row r="138" spans="1:9" x14ac:dyDescent="0.25">
      <c r="A138" s="95" t="s">
        <v>487</v>
      </c>
      <c r="B138" t="s">
        <v>488</v>
      </c>
      <c r="C138" s="79"/>
      <c r="D138" s="79"/>
      <c r="E138" s="91">
        <f>VLOOKUP(A138,'[1]BALANCE DE COMPROBACION'!$A$6:$G$207,7,FALSE)</f>
        <v>0</v>
      </c>
      <c r="F138" s="106"/>
      <c r="G138" s="98"/>
    </row>
    <row r="139" spans="1:9" x14ac:dyDescent="0.25">
      <c r="A139" s="80" t="s">
        <v>489</v>
      </c>
      <c r="B139" s="85" t="s">
        <v>490</v>
      </c>
      <c r="C139" s="85"/>
      <c r="D139" s="85"/>
      <c r="E139" s="91">
        <f>VLOOKUP(A139,'[1]BALANCE DE COMPROBACION'!$A$6:$G$207,7,FALSE)</f>
        <v>-570176</v>
      </c>
      <c r="F139" s="106"/>
      <c r="G139" s="98"/>
      <c r="I139" s="3">
        <v>-8762.2299999999814</v>
      </c>
    </row>
    <row r="140" spans="1:9" x14ac:dyDescent="0.25">
      <c r="A140" s="80" t="s">
        <v>491</v>
      </c>
      <c r="B140" s="85" t="s">
        <v>492</v>
      </c>
      <c r="C140" s="85"/>
      <c r="D140" s="85"/>
      <c r="E140" s="91">
        <f>VLOOKUP(A140,'[1]BALANCE DE COMPROBACION'!$A$6:$G$207,7,FALSE)</f>
        <v>-37918.120000000003</v>
      </c>
      <c r="F140" s="106"/>
      <c r="G140" s="98"/>
      <c r="I140" s="3">
        <v>-2527122.7999999998</v>
      </c>
    </row>
    <row r="141" spans="1:9" x14ac:dyDescent="0.25">
      <c r="A141" s="73" t="s">
        <v>493</v>
      </c>
      <c r="B141" s="77" t="s">
        <v>494</v>
      </c>
      <c r="C141" s="77"/>
      <c r="D141" s="77"/>
      <c r="E141" s="106">
        <f>SUM(E142:E146)</f>
        <v>-1743134.4190570351</v>
      </c>
      <c r="F141" s="106"/>
      <c r="G141" s="98">
        <v>-62711.199999999953</v>
      </c>
      <c r="I141" s="3">
        <v>-2527122.7999999998</v>
      </c>
    </row>
    <row r="142" spans="1:9" x14ac:dyDescent="0.25">
      <c r="A142" s="80" t="s">
        <v>495</v>
      </c>
      <c r="B142" s="85" t="s">
        <v>496</v>
      </c>
      <c r="C142" s="85"/>
      <c r="D142" s="85"/>
      <c r="E142" s="91">
        <f>VLOOKUP(A142,'[1]BALANCE DE COMPROBACION'!$A$6:$G$207,7,FALSE)</f>
        <v>-184814.20173520248</v>
      </c>
      <c r="F142" s="106"/>
      <c r="G142" s="98">
        <v>-24594.209999999963</v>
      </c>
      <c r="I142" s="3">
        <v>0</v>
      </c>
    </row>
    <row r="143" spans="1:9" x14ac:dyDescent="0.25">
      <c r="A143" s="80" t="s">
        <v>497</v>
      </c>
      <c r="B143" s="86" t="s">
        <v>498</v>
      </c>
      <c r="C143" s="86"/>
      <c r="D143" s="86"/>
      <c r="E143" s="91">
        <f>VLOOKUP(A143,'[1]BALANCE DE COMPROBACION'!$A$6:$G$207,7,FALSE)</f>
        <v>-460599.35732183285</v>
      </c>
      <c r="F143" s="106"/>
      <c r="G143" s="98">
        <v>0</v>
      </c>
      <c r="I143" s="3">
        <v>-474646.57999999996</v>
      </c>
    </row>
    <row r="144" spans="1:9" x14ac:dyDescent="0.25">
      <c r="A144" s="80" t="s">
        <v>499</v>
      </c>
      <c r="B144" s="85" t="s">
        <v>500</v>
      </c>
      <c r="C144" s="85"/>
      <c r="D144" s="85"/>
      <c r="E144" s="91">
        <f>VLOOKUP(A144,'[1]BALANCE DE COMPROBACION'!$A$6:$G$207,7,FALSE)</f>
        <v>-1096852.2</v>
      </c>
      <c r="F144" s="106"/>
      <c r="G144" s="98">
        <v>-6900</v>
      </c>
      <c r="I144" s="3">
        <v>-122164.85</v>
      </c>
    </row>
    <row r="145" spans="1:16384" customFormat="1" x14ac:dyDescent="0.25">
      <c r="A145" s="80" t="s">
        <v>501</v>
      </c>
      <c r="B145" s="81" t="s">
        <v>502</v>
      </c>
      <c r="C145" s="81"/>
      <c r="D145" s="81"/>
      <c r="E145" s="91">
        <f>VLOOKUP(A145,'[1]BALANCE DE COMPROBACION'!$A$6:$G$207,7,FALSE)</f>
        <v>-495</v>
      </c>
      <c r="F145" s="106"/>
      <c r="G145" s="98"/>
      <c r="I145" s="3">
        <v>-352015.01</v>
      </c>
    </row>
    <row r="146" spans="1:16384" customFormat="1" x14ac:dyDescent="0.25">
      <c r="A146" s="80" t="s">
        <v>503</v>
      </c>
      <c r="B146" s="81" t="s">
        <v>504</v>
      </c>
      <c r="C146" s="81"/>
      <c r="D146" s="81"/>
      <c r="E146" s="91">
        <f>VLOOKUP(A146,'[1]BALANCE DE COMPROBACION'!$A$6:$G$207,7,FALSE)</f>
        <v>-373.65999999999997</v>
      </c>
      <c r="F146" s="106"/>
      <c r="G146" s="98"/>
      <c r="I146" s="3"/>
    </row>
    <row r="147" spans="1:16384" customFormat="1" x14ac:dyDescent="0.25">
      <c r="A147" s="73" t="s">
        <v>505</v>
      </c>
      <c r="B147" s="116" t="s">
        <v>506</v>
      </c>
      <c r="C147" s="79"/>
      <c r="D147" s="79"/>
      <c r="E147" s="117">
        <f>+E148</f>
        <v>-1365</v>
      </c>
      <c r="F147" s="106"/>
      <c r="G147" s="98"/>
      <c r="I147" s="3"/>
    </row>
    <row r="148" spans="1:16384" customFormat="1" x14ac:dyDescent="0.25">
      <c r="A148" s="80" t="s">
        <v>507</v>
      </c>
      <c r="B148" s="81" t="s">
        <v>508</v>
      </c>
      <c r="C148" s="81"/>
      <c r="D148" s="81"/>
      <c r="E148" s="91">
        <f>VLOOKUP(A148,'[1]BALANCE DE COMPROBACION'!$A$6:$G$207,7,FALSE)</f>
        <v>-1365</v>
      </c>
      <c r="F148" s="106"/>
      <c r="G148" s="98"/>
      <c r="I148" s="3"/>
    </row>
    <row r="149" spans="1:16384" customFormat="1" x14ac:dyDescent="0.25">
      <c r="A149" s="80"/>
      <c r="B149" s="81"/>
      <c r="C149" s="81"/>
      <c r="D149" s="81"/>
      <c r="E149" s="118"/>
      <c r="F149" s="106"/>
      <c r="G149" s="98"/>
      <c r="I149" s="3"/>
    </row>
    <row r="150" spans="1:16384" customFormat="1" x14ac:dyDescent="0.25">
      <c r="A150" s="73" t="s">
        <v>509</v>
      </c>
      <c r="B150" s="77" t="s">
        <v>510</v>
      </c>
      <c r="C150" s="77"/>
      <c r="D150" s="77"/>
      <c r="E150" s="106">
        <f>SUM(E151:E152)</f>
        <v>-599171.708936207</v>
      </c>
      <c r="F150" s="106"/>
      <c r="G150" s="98"/>
      <c r="I150" s="3">
        <v>-60</v>
      </c>
    </row>
    <row r="151" spans="1:16384" customFormat="1" x14ac:dyDescent="0.25">
      <c r="A151" s="80" t="s">
        <v>511</v>
      </c>
      <c r="B151" s="85" t="s">
        <v>512</v>
      </c>
      <c r="C151" s="85"/>
      <c r="D151" s="85"/>
      <c r="E151" s="91">
        <f>VLOOKUP(A151,'[1]BALANCE DE COMPROBACION'!$A$6:$G$207,7,FALSE)</f>
        <v>-499966</v>
      </c>
      <c r="F151" s="106"/>
      <c r="G151" s="98"/>
      <c r="I151" s="3">
        <v>-406.72</v>
      </c>
    </row>
    <row r="152" spans="1:16384" customFormat="1" x14ac:dyDescent="0.25">
      <c r="A152" s="80" t="s">
        <v>513</v>
      </c>
      <c r="B152" s="81" t="s">
        <v>514</v>
      </c>
      <c r="C152" s="81"/>
      <c r="D152" s="81"/>
      <c r="E152" s="91">
        <f>VLOOKUP(A152,'[1]BALANCE DE COMPROBACION'!$A$6:$G$207,7,FALSE)</f>
        <v>-99205.708936206953</v>
      </c>
      <c r="F152" s="106"/>
      <c r="G152" s="98"/>
      <c r="I152" s="3"/>
    </row>
    <row r="153" spans="1:16384" s="53" customFormat="1" x14ac:dyDescent="0.25">
      <c r="A153" s="73" t="s">
        <v>515</v>
      </c>
      <c r="B153" s="79" t="s">
        <v>516</v>
      </c>
      <c r="C153" s="79"/>
      <c r="D153" s="79"/>
      <c r="E153" s="106">
        <f>+E156+E155+E154+E157</f>
        <v>-177149.78</v>
      </c>
      <c r="F153" s="106"/>
      <c r="G153" s="119"/>
      <c r="I153" s="120"/>
    </row>
    <row r="154" spans="1:16384" s="53" customFormat="1" x14ac:dyDescent="0.25">
      <c r="A154" s="80" t="s">
        <v>517</v>
      </c>
      <c r="B154" s="81" t="s">
        <v>518</v>
      </c>
      <c r="C154" s="81"/>
      <c r="D154" s="81"/>
      <c r="E154" s="121">
        <f>VLOOKUP(A154,'[1]BALANCE DE COMPROBACION'!$A$6:$G$207,7,FALSE)</f>
        <v>-705.01</v>
      </c>
      <c r="F154" s="106"/>
      <c r="G154" s="119"/>
      <c r="I154" s="120"/>
    </row>
    <row r="155" spans="1:16384" s="53" customFormat="1" x14ac:dyDescent="0.25">
      <c r="A155" s="80" t="s">
        <v>519</v>
      </c>
      <c r="B155" s="85" t="s">
        <v>520</v>
      </c>
      <c r="C155" s="85"/>
      <c r="D155" s="85"/>
      <c r="E155" s="121">
        <f>VLOOKUP(A155,'[1]BALANCE DE COMPROBACION'!$A$6:$G$207,7,FALSE)</f>
        <v>0</v>
      </c>
      <c r="F155" s="106"/>
      <c r="G155" s="119"/>
      <c r="I155" s="120"/>
    </row>
    <row r="156" spans="1:16384" customFormat="1" x14ac:dyDescent="0.25">
      <c r="A156" s="80" t="s">
        <v>521</v>
      </c>
      <c r="B156" s="81" t="s">
        <v>522</v>
      </c>
      <c r="C156" s="81"/>
      <c r="D156" s="81"/>
      <c r="E156" s="121">
        <f>VLOOKUP(A156,'[1]BALANCE DE COMPROBACION'!$A$6:$G$207,7,FALSE)</f>
        <v>-32072.769999999997</v>
      </c>
      <c r="F156" s="106"/>
      <c r="G156" s="98"/>
      <c r="I156" s="3"/>
    </row>
    <row r="157" spans="1:16384" customFormat="1" x14ac:dyDescent="0.25">
      <c r="A157" s="80" t="s">
        <v>523</v>
      </c>
      <c r="B157" s="81" t="s">
        <v>524</v>
      </c>
      <c r="C157" s="81"/>
      <c r="D157" s="81"/>
      <c r="E157" s="121">
        <f>VLOOKUP(A157,'[1]BALANCE DE COMPROBACION'!$A$6:$G$207,7,FALSE)</f>
        <v>-144372</v>
      </c>
      <c r="F157" s="106"/>
      <c r="G157" s="98"/>
      <c r="I157" s="3"/>
    </row>
    <row r="158" spans="1:16384" customFormat="1" x14ac:dyDescent="0.25">
      <c r="A158" s="80"/>
      <c r="B158" s="81"/>
      <c r="C158" s="81"/>
      <c r="D158" s="81"/>
      <c r="E158" s="109"/>
      <c r="F158" s="106"/>
      <c r="G158" s="98"/>
      <c r="I158" s="3"/>
    </row>
    <row r="159" spans="1:16384" customFormat="1" ht="27.75" customHeight="1" x14ac:dyDescent="0.25">
      <c r="A159" s="73" t="s">
        <v>525</v>
      </c>
      <c r="B159" s="92" t="s">
        <v>526</v>
      </c>
      <c r="C159" s="92"/>
      <c r="D159" s="92"/>
      <c r="E159" s="106">
        <f>SUM(E160:E162)</f>
        <v>-5483515.9099999992</v>
      </c>
      <c r="F159" s="106"/>
      <c r="G159" s="98"/>
      <c r="I159" s="122">
        <v>-2926061.1500000004</v>
      </c>
      <c r="J159" s="123"/>
      <c r="K159" s="123"/>
      <c r="L159" s="123"/>
      <c r="M159" s="122"/>
      <c r="N159" s="123"/>
      <c r="O159" s="123"/>
      <c r="P159" s="123"/>
      <c r="Q159" s="122"/>
      <c r="R159" s="123"/>
      <c r="S159" s="123"/>
      <c r="T159" s="123"/>
      <c r="U159" s="122"/>
      <c r="V159" s="123"/>
      <c r="W159" s="123"/>
      <c r="X159" s="123"/>
      <c r="Y159" s="122"/>
      <c r="Z159" s="123"/>
      <c r="AA159" s="123"/>
      <c r="AB159" s="123"/>
      <c r="AC159" s="122"/>
      <c r="AD159" s="123"/>
      <c r="AE159" s="123"/>
      <c r="AF159" s="123"/>
      <c r="AG159" s="122"/>
      <c r="AH159" s="123"/>
      <c r="AI159" s="123"/>
      <c r="AJ159" s="123"/>
      <c r="AK159" s="122"/>
      <c r="AL159" s="123"/>
      <c r="AM159" s="123"/>
      <c r="AN159" s="123"/>
      <c r="AO159" s="122"/>
      <c r="AP159" s="123"/>
      <c r="AQ159" s="123"/>
      <c r="AR159" s="123"/>
      <c r="AS159" s="122"/>
      <c r="AT159" s="123"/>
      <c r="AU159" s="123"/>
      <c r="AV159" s="123"/>
      <c r="AW159" s="122"/>
      <c r="AX159" s="123"/>
      <c r="AY159" s="123"/>
      <c r="AZ159" s="123"/>
      <c r="BA159" s="122"/>
      <c r="BB159" s="123"/>
      <c r="BC159" s="123"/>
      <c r="BD159" s="123"/>
      <c r="BE159" s="122"/>
      <c r="BF159" s="123"/>
      <c r="BG159" s="123"/>
      <c r="BH159" s="123"/>
      <c r="BI159" s="122"/>
      <c r="BJ159" s="123"/>
      <c r="BK159" s="123"/>
      <c r="BL159" s="123"/>
      <c r="BM159" s="122"/>
      <c r="BN159" s="123"/>
      <c r="BO159" s="123"/>
      <c r="BP159" s="123"/>
      <c r="BQ159" s="122"/>
      <c r="BR159" s="123"/>
      <c r="BS159" s="123"/>
      <c r="BT159" s="123"/>
      <c r="BU159" s="122"/>
      <c r="BV159" s="123"/>
      <c r="BW159" s="123"/>
      <c r="BX159" s="123"/>
      <c r="BY159" s="122"/>
      <c r="BZ159" s="123"/>
      <c r="CA159" s="123"/>
      <c r="CB159" s="123"/>
      <c r="CC159" s="122"/>
      <c r="CD159" s="123"/>
      <c r="CE159" s="123"/>
      <c r="CF159" s="123"/>
      <c r="CG159" s="122"/>
      <c r="CH159" s="123"/>
      <c r="CI159" s="123"/>
      <c r="CJ159" s="123"/>
      <c r="CK159" s="122"/>
      <c r="CL159" s="123"/>
      <c r="CM159" s="123"/>
      <c r="CN159" s="123"/>
      <c r="CO159" s="122"/>
      <c r="CP159" s="123"/>
      <c r="CQ159" s="123"/>
      <c r="CR159" s="123"/>
      <c r="CS159" s="122"/>
      <c r="CT159" s="123"/>
      <c r="CU159" s="123"/>
      <c r="CV159" s="123"/>
      <c r="CW159" s="122"/>
      <c r="CX159" s="123"/>
      <c r="CY159" s="123"/>
      <c r="CZ159" s="123"/>
      <c r="DA159" s="122"/>
      <c r="DB159" s="123"/>
      <c r="DC159" s="123"/>
      <c r="DD159" s="123"/>
      <c r="DE159" s="122"/>
      <c r="DF159" s="123"/>
      <c r="DG159" s="123"/>
      <c r="DH159" s="123"/>
      <c r="DI159" s="122"/>
      <c r="DJ159" s="123"/>
      <c r="DK159" s="123"/>
      <c r="DL159" s="123"/>
      <c r="DM159" s="122"/>
      <c r="DN159" s="123"/>
      <c r="DO159" s="123"/>
      <c r="DP159" s="123"/>
      <c r="DQ159" s="122"/>
      <c r="DR159" s="123"/>
      <c r="DS159" s="123"/>
      <c r="DT159" s="123"/>
      <c r="DU159" s="122"/>
      <c r="DV159" s="123"/>
      <c r="DW159" s="123"/>
      <c r="DX159" s="123"/>
      <c r="DY159" s="122"/>
      <c r="DZ159" s="123"/>
      <c r="EA159" s="123"/>
      <c r="EB159" s="123"/>
      <c r="EC159" s="122"/>
      <c r="ED159" s="123"/>
      <c r="EE159" s="123"/>
      <c r="EF159" s="123"/>
      <c r="EG159" s="122"/>
      <c r="EH159" s="123"/>
      <c r="EI159" s="123"/>
      <c r="EJ159" s="123"/>
      <c r="EK159" s="122"/>
      <c r="EL159" s="123"/>
      <c r="EM159" s="123"/>
      <c r="EN159" s="123"/>
      <c r="EO159" s="122"/>
      <c r="EP159" s="123"/>
      <c r="EQ159" s="123"/>
      <c r="ER159" s="123"/>
      <c r="ES159" s="122"/>
      <c r="ET159" s="123"/>
      <c r="EU159" s="123"/>
      <c r="EV159" s="123"/>
      <c r="EW159" s="122"/>
      <c r="EX159" s="123"/>
      <c r="EY159" s="123"/>
      <c r="EZ159" s="123"/>
      <c r="FA159" s="122"/>
      <c r="FB159" s="123"/>
      <c r="FC159" s="123"/>
      <c r="FD159" s="123"/>
      <c r="FE159" s="122"/>
      <c r="FF159" s="123"/>
      <c r="FG159" s="123"/>
      <c r="FH159" s="123"/>
      <c r="FI159" s="122"/>
      <c r="FJ159" s="123"/>
      <c r="FK159" s="123"/>
      <c r="FL159" s="123"/>
      <c r="FM159" s="122"/>
      <c r="FN159" s="123"/>
      <c r="FO159" s="123"/>
      <c r="FP159" s="123"/>
      <c r="FQ159" s="122"/>
      <c r="FR159" s="123"/>
      <c r="FS159" s="123"/>
      <c r="FT159" s="123"/>
      <c r="FU159" s="122"/>
      <c r="FV159" s="123"/>
      <c r="FW159" s="123"/>
      <c r="FX159" s="123"/>
      <c r="FY159" s="122"/>
      <c r="FZ159" s="123"/>
      <c r="GA159" s="123"/>
      <c r="GB159" s="123"/>
      <c r="GC159" s="122"/>
      <c r="GD159" s="123"/>
      <c r="GE159" s="123"/>
      <c r="GF159" s="123"/>
      <c r="GG159" s="122"/>
      <c r="GH159" s="123"/>
      <c r="GI159" s="123"/>
      <c r="GJ159" s="123"/>
      <c r="GK159" s="122"/>
      <c r="GL159" s="123"/>
      <c r="GM159" s="123"/>
      <c r="GN159" s="123"/>
      <c r="GO159" s="122"/>
      <c r="GP159" s="123"/>
      <c r="GQ159" s="123"/>
      <c r="GR159" s="123"/>
      <c r="GS159" s="122"/>
      <c r="GT159" s="123"/>
      <c r="GU159" s="123"/>
      <c r="GV159" s="123"/>
      <c r="GW159" s="122"/>
      <c r="GX159" s="123"/>
      <c r="GY159" s="123"/>
      <c r="GZ159" s="123"/>
      <c r="HA159" s="122"/>
      <c r="HB159" s="123"/>
      <c r="HC159" s="123"/>
      <c r="HD159" s="123"/>
      <c r="HE159" s="122"/>
      <c r="HF159" s="123"/>
      <c r="HG159" s="123"/>
      <c r="HH159" s="123"/>
      <c r="HI159" s="122"/>
      <c r="HJ159" s="123"/>
      <c r="HK159" s="123"/>
      <c r="HL159" s="123"/>
      <c r="HM159" s="122"/>
      <c r="HN159" s="123"/>
      <c r="HO159" s="123"/>
      <c r="HP159" s="123"/>
      <c r="HQ159" s="122"/>
      <c r="HR159" s="123"/>
      <c r="HS159" s="123"/>
      <c r="HT159" s="123"/>
      <c r="HU159" s="122"/>
      <c r="HV159" s="123"/>
      <c r="HW159" s="123"/>
      <c r="HX159" s="123"/>
      <c r="HY159" s="122"/>
      <c r="HZ159" s="123"/>
      <c r="IA159" s="123"/>
      <c r="IB159" s="123"/>
      <c r="IC159" s="122"/>
      <c r="ID159" s="123"/>
      <c r="IE159" s="123"/>
      <c r="IF159" s="123"/>
      <c r="IG159" s="122"/>
      <c r="IH159" s="123"/>
      <c r="II159" s="123"/>
      <c r="IJ159" s="123"/>
      <c r="IK159" s="122"/>
      <c r="IL159" s="123"/>
      <c r="IM159" s="123"/>
      <c r="IN159" s="123"/>
      <c r="IO159" s="122"/>
      <c r="IP159" s="123"/>
      <c r="IQ159" s="123"/>
      <c r="IR159" s="123"/>
      <c r="IS159" s="122"/>
      <c r="IT159" s="123"/>
      <c r="IU159" s="123"/>
      <c r="IV159" s="123"/>
      <c r="IW159" s="122"/>
      <c r="IX159" s="123"/>
      <c r="IY159" s="123"/>
      <c r="IZ159" s="123"/>
      <c r="JA159" s="122"/>
      <c r="JB159" s="123"/>
      <c r="JC159" s="123"/>
      <c r="JD159" s="123"/>
      <c r="JE159" s="122"/>
      <c r="JF159" s="123"/>
      <c r="JG159" s="123"/>
      <c r="JH159" s="123"/>
      <c r="JI159" s="122"/>
      <c r="JJ159" s="123"/>
      <c r="JK159" s="123"/>
      <c r="JL159" s="123"/>
      <c r="JM159" s="122"/>
      <c r="JN159" s="123"/>
      <c r="JO159" s="123"/>
      <c r="JP159" s="123"/>
      <c r="JQ159" s="122"/>
      <c r="JR159" s="123"/>
      <c r="JS159" s="123"/>
      <c r="JT159" s="123"/>
      <c r="JU159" s="122"/>
      <c r="JV159" s="123"/>
      <c r="JW159" s="123"/>
      <c r="JX159" s="123"/>
      <c r="JY159" s="122"/>
      <c r="JZ159" s="123"/>
      <c r="KA159" s="123"/>
      <c r="KB159" s="123"/>
      <c r="KC159" s="122"/>
      <c r="KD159" s="123"/>
      <c r="KE159" s="123"/>
      <c r="KF159" s="123"/>
      <c r="KG159" s="122"/>
      <c r="KH159" s="123"/>
      <c r="KI159" s="123"/>
      <c r="KJ159" s="123"/>
      <c r="KK159" s="122"/>
      <c r="KL159" s="123"/>
      <c r="KM159" s="123"/>
      <c r="KN159" s="123"/>
      <c r="KO159" s="122"/>
      <c r="KP159" s="123"/>
      <c r="KQ159" s="123"/>
      <c r="KR159" s="123"/>
      <c r="KS159" s="122"/>
      <c r="KT159" s="123"/>
      <c r="KU159" s="123"/>
      <c r="KV159" s="123"/>
      <c r="KW159" s="122"/>
      <c r="KX159" s="123"/>
      <c r="KY159" s="123"/>
      <c r="KZ159" s="123"/>
      <c r="LA159" s="122"/>
      <c r="LB159" s="123"/>
      <c r="LC159" s="123"/>
      <c r="LD159" s="123"/>
      <c r="LE159" s="122"/>
      <c r="LF159" s="123"/>
      <c r="LG159" s="123"/>
      <c r="LH159" s="123"/>
      <c r="LI159" s="122"/>
      <c r="LJ159" s="123"/>
      <c r="LK159" s="123"/>
      <c r="LL159" s="123"/>
      <c r="LM159" s="122"/>
      <c r="LN159" s="123"/>
      <c r="LO159" s="123"/>
      <c r="LP159" s="123"/>
      <c r="LQ159" s="122"/>
      <c r="LR159" s="123"/>
      <c r="LS159" s="123"/>
      <c r="LT159" s="123"/>
      <c r="LU159" s="122"/>
      <c r="LV159" s="123"/>
      <c r="LW159" s="123"/>
      <c r="LX159" s="123"/>
      <c r="LY159" s="122"/>
      <c r="LZ159" s="123"/>
      <c r="MA159" s="123"/>
      <c r="MB159" s="123"/>
      <c r="MC159" s="122"/>
      <c r="MD159" s="123"/>
      <c r="ME159" s="123"/>
      <c r="MF159" s="123"/>
      <c r="MG159" s="122"/>
      <c r="MH159" s="123"/>
      <c r="MI159" s="123"/>
      <c r="MJ159" s="123"/>
      <c r="MK159" s="122"/>
      <c r="ML159" s="123"/>
      <c r="MM159" s="123"/>
      <c r="MN159" s="123"/>
      <c r="MO159" s="122"/>
      <c r="MP159" s="123"/>
      <c r="MQ159" s="123"/>
      <c r="MR159" s="123"/>
      <c r="MS159" s="122"/>
      <c r="MT159" s="123"/>
      <c r="MU159" s="123"/>
      <c r="MV159" s="123"/>
      <c r="MW159" s="122"/>
      <c r="MX159" s="123"/>
      <c r="MY159" s="123"/>
      <c r="MZ159" s="123"/>
      <c r="NA159" s="122"/>
      <c r="NB159" s="123"/>
      <c r="NC159" s="123"/>
      <c r="ND159" s="123"/>
      <c r="NE159" s="122"/>
      <c r="NF159" s="123"/>
      <c r="NG159" s="123"/>
      <c r="NH159" s="123"/>
      <c r="NI159" s="122"/>
      <c r="NJ159" s="123"/>
      <c r="NK159" s="123"/>
      <c r="NL159" s="123"/>
      <c r="NM159" s="122"/>
      <c r="NN159" s="123"/>
      <c r="NO159" s="123"/>
      <c r="NP159" s="123"/>
      <c r="NQ159" s="122"/>
      <c r="NR159" s="123"/>
      <c r="NS159" s="123"/>
      <c r="NT159" s="123"/>
      <c r="NU159" s="122"/>
      <c r="NV159" s="123"/>
      <c r="NW159" s="123"/>
      <c r="NX159" s="123"/>
      <c r="NY159" s="122"/>
      <c r="NZ159" s="123"/>
      <c r="OA159" s="123"/>
      <c r="OB159" s="123"/>
      <c r="OC159" s="122"/>
      <c r="OD159" s="123"/>
      <c r="OE159" s="123"/>
      <c r="OF159" s="123"/>
      <c r="OG159" s="122"/>
      <c r="OH159" s="123"/>
      <c r="OI159" s="123"/>
      <c r="OJ159" s="123"/>
      <c r="OK159" s="122"/>
      <c r="OL159" s="123"/>
      <c r="OM159" s="123"/>
      <c r="ON159" s="123"/>
      <c r="OO159" s="122"/>
      <c r="OP159" s="123"/>
      <c r="OQ159" s="123"/>
      <c r="OR159" s="123"/>
      <c r="OS159" s="122"/>
      <c r="OT159" s="123"/>
      <c r="OU159" s="123"/>
      <c r="OV159" s="123"/>
      <c r="OW159" s="122"/>
      <c r="OX159" s="123"/>
      <c r="OY159" s="123"/>
      <c r="OZ159" s="123"/>
      <c r="PA159" s="122"/>
      <c r="PB159" s="123"/>
      <c r="PC159" s="123"/>
      <c r="PD159" s="123"/>
      <c r="PE159" s="122"/>
      <c r="PF159" s="123"/>
      <c r="PG159" s="123"/>
      <c r="PH159" s="123"/>
      <c r="PI159" s="122"/>
      <c r="PJ159" s="123"/>
      <c r="PK159" s="123"/>
      <c r="PL159" s="123"/>
      <c r="PM159" s="122"/>
      <c r="PN159" s="123"/>
      <c r="PO159" s="123"/>
      <c r="PP159" s="123"/>
      <c r="PQ159" s="122"/>
      <c r="PR159" s="123"/>
      <c r="PS159" s="123"/>
      <c r="PT159" s="123"/>
      <c r="PU159" s="122"/>
      <c r="PV159" s="123"/>
      <c r="PW159" s="123"/>
      <c r="PX159" s="123"/>
      <c r="PY159" s="122"/>
      <c r="PZ159" s="123"/>
      <c r="QA159" s="123"/>
      <c r="QB159" s="123"/>
      <c r="QC159" s="122"/>
      <c r="QD159" s="123"/>
      <c r="QE159" s="123"/>
      <c r="QF159" s="123"/>
      <c r="QG159" s="122"/>
      <c r="QH159" s="123"/>
      <c r="QI159" s="123"/>
      <c r="QJ159" s="123"/>
      <c r="QK159" s="122"/>
      <c r="QL159" s="123"/>
      <c r="QM159" s="123"/>
      <c r="QN159" s="123"/>
      <c r="QO159" s="122"/>
      <c r="QP159" s="123"/>
      <c r="QQ159" s="123"/>
      <c r="QR159" s="123"/>
      <c r="QS159" s="122"/>
      <c r="QT159" s="123"/>
      <c r="QU159" s="123"/>
      <c r="QV159" s="123"/>
      <c r="QW159" s="122"/>
      <c r="QX159" s="123"/>
      <c r="QY159" s="123"/>
      <c r="QZ159" s="123"/>
      <c r="RA159" s="122"/>
      <c r="RB159" s="123"/>
      <c r="RC159" s="123"/>
      <c r="RD159" s="123"/>
      <c r="RE159" s="122"/>
      <c r="RF159" s="123"/>
      <c r="RG159" s="123"/>
      <c r="RH159" s="123"/>
      <c r="RI159" s="122"/>
      <c r="RJ159" s="123"/>
      <c r="RK159" s="123"/>
      <c r="RL159" s="123"/>
      <c r="RM159" s="122"/>
      <c r="RN159" s="123"/>
      <c r="RO159" s="123"/>
      <c r="RP159" s="123"/>
      <c r="RQ159" s="122"/>
      <c r="RR159" s="123"/>
      <c r="RS159" s="123"/>
      <c r="RT159" s="123"/>
      <c r="RU159" s="122"/>
      <c r="RV159" s="123"/>
      <c r="RW159" s="123"/>
      <c r="RX159" s="123"/>
      <c r="RY159" s="122"/>
      <c r="RZ159" s="123"/>
      <c r="SA159" s="123"/>
      <c r="SB159" s="123"/>
      <c r="SC159" s="122"/>
      <c r="SD159" s="123"/>
      <c r="SE159" s="123"/>
      <c r="SF159" s="123"/>
      <c r="SG159" s="122"/>
      <c r="SH159" s="123"/>
      <c r="SI159" s="123"/>
      <c r="SJ159" s="123"/>
      <c r="SK159" s="122"/>
      <c r="SL159" s="123"/>
      <c r="SM159" s="123"/>
      <c r="SN159" s="123"/>
      <c r="SO159" s="122"/>
      <c r="SP159" s="123"/>
      <c r="SQ159" s="123"/>
      <c r="SR159" s="123"/>
      <c r="SS159" s="122"/>
      <c r="ST159" s="123"/>
      <c r="SU159" s="123"/>
      <c r="SV159" s="123"/>
      <c r="SW159" s="122"/>
      <c r="SX159" s="123"/>
      <c r="SY159" s="123"/>
      <c r="SZ159" s="123"/>
      <c r="TA159" s="122"/>
      <c r="TB159" s="123"/>
      <c r="TC159" s="123"/>
      <c r="TD159" s="123"/>
      <c r="TE159" s="122"/>
      <c r="TF159" s="123"/>
      <c r="TG159" s="123"/>
      <c r="TH159" s="123"/>
      <c r="TI159" s="122"/>
      <c r="TJ159" s="123"/>
      <c r="TK159" s="123"/>
      <c r="TL159" s="123"/>
      <c r="TM159" s="122"/>
      <c r="TN159" s="123"/>
      <c r="TO159" s="123"/>
      <c r="TP159" s="123"/>
      <c r="TQ159" s="122"/>
      <c r="TR159" s="123"/>
      <c r="TS159" s="123"/>
      <c r="TT159" s="123"/>
      <c r="TU159" s="122"/>
      <c r="TV159" s="123"/>
      <c r="TW159" s="123"/>
      <c r="TX159" s="123"/>
      <c r="TY159" s="122"/>
      <c r="TZ159" s="123"/>
      <c r="UA159" s="123"/>
      <c r="UB159" s="123"/>
      <c r="UC159" s="122"/>
      <c r="UD159" s="123"/>
      <c r="UE159" s="123"/>
      <c r="UF159" s="123"/>
      <c r="UG159" s="122"/>
      <c r="UH159" s="123"/>
      <c r="UI159" s="123"/>
      <c r="UJ159" s="123"/>
      <c r="UK159" s="122"/>
      <c r="UL159" s="123"/>
      <c r="UM159" s="123"/>
      <c r="UN159" s="123"/>
      <c r="UO159" s="122"/>
      <c r="UP159" s="123"/>
      <c r="UQ159" s="123"/>
      <c r="UR159" s="123"/>
      <c r="US159" s="122"/>
      <c r="UT159" s="123"/>
      <c r="UU159" s="123"/>
      <c r="UV159" s="123"/>
      <c r="UW159" s="122"/>
      <c r="UX159" s="123"/>
      <c r="UY159" s="123"/>
      <c r="UZ159" s="123"/>
      <c r="VA159" s="122"/>
      <c r="VB159" s="123"/>
      <c r="VC159" s="123"/>
      <c r="VD159" s="123"/>
      <c r="VE159" s="122"/>
      <c r="VF159" s="123"/>
      <c r="VG159" s="123"/>
      <c r="VH159" s="123"/>
      <c r="VI159" s="122"/>
      <c r="VJ159" s="123"/>
      <c r="VK159" s="123"/>
      <c r="VL159" s="123"/>
      <c r="VM159" s="122"/>
      <c r="VN159" s="123"/>
      <c r="VO159" s="123"/>
      <c r="VP159" s="123"/>
      <c r="VQ159" s="122"/>
      <c r="VR159" s="123"/>
      <c r="VS159" s="123"/>
      <c r="VT159" s="123"/>
      <c r="VU159" s="122"/>
      <c r="VV159" s="123"/>
      <c r="VW159" s="123"/>
      <c r="VX159" s="123"/>
      <c r="VY159" s="122"/>
      <c r="VZ159" s="123"/>
      <c r="WA159" s="123"/>
      <c r="WB159" s="123"/>
      <c r="WC159" s="122"/>
      <c r="WD159" s="123"/>
      <c r="WE159" s="123"/>
      <c r="WF159" s="123"/>
      <c r="WG159" s="122"/>
      <c r="WH159" s="123"/>
      <c r="WI159" s="123"/>
      <c r="WJ159" s="123"/>
      <c r="WK159" s="122"/>
      <c r="WL159" s="123"/>
      <c r="WM159" s="123"/>
      <c r="WN159" s="123"/>
      <c r="WO159" s="122"/>
      <c r="WP159" s="123"/>
      <c r="WQ159" s="123"/>
      <c r="WR159" s="123"/>
      <c r="WS159" s="122"/>
      <c r="WT159" s="123"/>
      <c r="WU159" s="123"/>
      <c r="WV159" s="123"/>
      <c r="WW159" s="122"/>
      <c r="WX159" s="123"/>
      <c r="WY159" s="123"/>
      <c r="WZ159" s="123"/>
      <c r="XA159" s="122"/>
      <c r="XB159" s="123"/>
      <c r="XC159" s="123"/>
      <c r="XD159" s="123"/>
      <c r="XE159" s="122"/>
      <c r="XF159" s="123"/>
      <c r="XG159" s="123"/>
      <c r="XH159" s="123"/>
      <c r="XI159" s="122"/>
      <c r="XJ159" s="123"/>
      <c r="XK159" s="123"/>
      <c r="XL159" s="123"/>
      <c r="XM159" s="122"/>
      <c r="XN159" s="123"/>
      <c r="XO159" s="123"/>
      <c r="XP159" s="123"/>
      <c r="XQ159" s="122"/>
      <c r="XR159" s="123"/>
      <c r="XS159" s="123"/>
      <c r="XT159" s="123"/>
      <c r="XU159" s="122"/>
      <c r="XV159" s="123"/>
      <c r="XW159" s="123"/>
      <c r="XX159" s="123"/>
      <c r="XY159" s="122"/>
      <c r="XZ159" s="123"/>
      <c r="YA159" s="123"/>
      <c r="YB159" s="123"/>
      <c r="YC159" s="122"/>
      <c r="YD159" s="123"/>
      <c r="YE159" s="123"/>
      <c r="YF159" s="123"/>
      <c r="YG159" s="122"/>
      <c r="YH159" s="123"/>
      <c r="YI159" s="123"/>
      <c r="YJ159" s="123"/>
      <c r="YK159" s="122"/>
      <c r="YL159" s="123"/>
      <c r="YM159" s="123"/>
      <c r="YN159" s="123"/>
      <c r="YO159" s="122"/>
      <c r="YP159" s="123"/>
      <c r="YQ159" s="123"/>
      <c r="YR159" s="123"/>
      <c r="YS159" s="122"/>
      <c r="YT159" s="123"/>
      <c r="YU159" s="123"/>
      <c r="YV159" s="123"/>
      <c r="YW159" s="122"/>
      <c r="YX159" s="123"/>
      <c r="YY159" s="123"/>
      <c r="YZ159" s="123"/>
      <c r="ZA159" s="122"/>
      <c r="ZB159" s="123"/>
      <c r="ZC159" s="123"/>
      <c r="ZD159" s="123"/>
      <c r="ZE159" s="122"/>
      <c r="ZF159" s="123"/>
      <c r="ZG159" s="123"/>
      <c r="ZH159" s="123"/>
      <c r="ZI159" s="122"/>
      <c r="ZJ159" s="123"/>
      <c r="ZK159" s="123"/>
      <c r="ZL159" s="123"/>
      <c r="ZM159" s="122"/>
      <c r="ZN159" s="123"/>
      <c r="ZO159" s="123"/>
      <c r="ZP159" s="123"/>
      <c r="ZQ159" s="122"/>
      <c r="ZR159" s="123"/>
      <c r="ZS159" s="123"/>
      <c r="ZT159" s="123"/>
      <c r="ZU159" s="122"/>
      <c r="ZV159" s="123"/>
      <c r="ZW159" s="123"/>
      <c r="ZX159" s="123"/>
      <c r="ZY159" s="122"/>
      <c r="ZZ159" s="123"/>
      <c r="AAA159" s="123"/>
      <c r="AAB159" s="123"/>
      <c r="AAC159" s="122"/>
      <c r="AAD159" s="123"/>
      <c r="AAE159" s="123"/>
      <c r="AAF159" s="123"/>
      <c r="AAG159" s="122"/>
      <c r="AAH159" s="123"/>
      <c r="AAI159" s="123"/>
      <c r="AAJ159" s="123"/>
      <c r="AAK159" s="122"/>
      <c r="AAL159" s="123"/>
      <c r="AAM159" s="123"/>
      <c r="AAN159" s="123"/>
      <c r="AAO159" s="122"/>
      <c r="AAP159" s="123"/>
      <c r="AAQ159" s="123"/>
      <c r="AAR159" s="123"/>
      <c r="AAS159" s="122"/>
      <c r="AAT159" s="123"/>
      <c r="AAU159" s="123"/>
      <c r="AAV159" s="123"/>
      <c r="AAW159" s="122"/>
      <c r="AAX159" s="123"/>
      <c r="AAY159" s="123"/>
      <c r="AAZ159" s="123"/>
      <c r="ABA159" s="122"/>
      <c r="ABB159" s="123"/>
      <c r="ABC159" s="123"/>
      <c r="ABD159" s="123"/>
      <c r="ABE159" s="122"/>
      <c r="ABF159" s="123"/>
      <c r="ABG159" s="123"/>
      <c r="ABH159" s="123"/>
      <c r="ABI159" s="122"/>
      <c r="ABJ159" s="123"/>
      <c r="ABK159" s="123"/>
      <c r="ABL159" s="123"/>
      <c r="ABM159" s="122"/>
      <c r="ABN159" s="123"/>
      <c r="ABO159" s="123"/>
      <c r="ABP159" s="123"/>
      <c r="ABQ159" s="122"/>
      <c r="ABR159" s="123"/>
      <c r="ABS159" s="123"/>
      <c r="ABT159" s="123"/>
      <c r="ABU159" s="122"/>
      <c r="ABV159" s="123"/>
      <c r="ABW159" s="123"/>
      <c r="ABX159" s="123"/>
      <c r="ABY159" s="122"/>
      <c r="ABZ159" s="123"/>
      <c r="ACA159" s="123"/>
      <c r="ACB159" s="123"/>
      <c r="ACC159" s="122"/>
      <c r="ACD159" s="123"/>
      <c r="ACE159" s="123"/>
      <c r="ACF159" s="123"/>
      <c r="ACG159" s="122"/>
      <c r="ACH159" s="123"/>
      <c r="ACI159" s="123"/>
      <c r="ACJ159" s="123"/>
      <c r="ACK159" s="122"/>
      <c r="ACL159" s="123"/>
      <c r="ACM159" s="123"/>
      <c r="ACN159" s="123"/>
      <c r="ACO159" s="122"/>
      <c r="ACP159" s="123"/>
      <c r="ACQ159" s="123"/>
      <c r="ACR159" s="123"/>
      <c r="ACS159" s="122"/>
      <c r="ACT159" s="123"/>
      <c r="ACU159" s="123"/>
      <c r="ACV159" s="123"/>
      <c r="ACW159" s="122"/>
      <c r="ACX159" s="123"/>
      <c r="ACY159" s="123"/>
      <c r="ACZ159" s="123"/>
      <c r="ADA159" s="122"/>
      <c r="ADB159" s="123"/>
      <c r="ADC159" s="123"/>
      <c r="ADD159" s="123"/>
      <c r="ADE159" s="122"/>
      <c r="ADF159" s="123"/>
      <c r="ADG159" s="123"/>
      <c r="ADH159" s="123"/>
      <c r="ADI159" s="122"/>
      <c r="ADJ159" s="123"/>
      <c r="ADK159" s="123"/>
      <c r="ADL159" s="123"/>
      <c r="ADM159" s="122"/>
      <c r="ADN159" s="123"/>
      <c r="ADO159" s="123"/>
      <c r="ADP159" s="123"/>
      <c r="ADQ159" s="122"/>
      <c r="ADR159" s="123"/>
      <c r="ADS159" s="123"/>
      <c r="ADT159" s="123"/>
      <c r="ADU159" s="122"/>
      <c r="ADV159" s="123"/>
      <c r="ADW159" s="123"/>
      <c r="ADX159" s="123"/>
      <c r="ADY159" s="122"/>
      <c r="ADZ159" s="123"/>
      <c r="AEA159" s="123"/>
      <c r="AEB159" s="123"/>
      <c r="AEC159" s="122"/>
      <c r="AED159" s="123"/>
      <c r="AEE159" s="123"/>
      <c r="AEF159" s="123"/>
      <c r="AEG159" s="122"/>
      <c r="AEH159" s="123"/>
      <c r="AEI159" s="123"/>
      <c r="AEJ159" s="123"/>
      <c r="AEK159" s="122"/>
      <c r="AEL159" s="123"/>
      <c r="AEM159" s="123"/>
      <c r="AEN159" s="123"/>
      <c r="AEO159" s="122"/>
      <c r="AEP159" s="123"/>
      <c r="AEQ159" s="123"/>
      <c r="AER159" s="123"/>
      <c r="AES159" s="122"/>
      <c r="AET159" s="123"/>
      <c r="AEU159" s="123"/>
      <c r="AEV159" s="123"/>
      <c r="AEW159" s="122"/>
      <c r="AEX159" s="123"/>
      <c r="AEY159" s="123"/>
      <c r="AEZ159" s="123"/>
      <c r="AFA159" s="122"/>
      <c r="AFB159" s="123"/>
      <c r="AFC159" s="123"/>
      <c r="AFD159" s="123"/>
      <c r="AFE159" s="122"/>
      <c r="AFF159" s="123"/>
      <c r="AFG159" s="123"/>
      <c r="AFH159" s="123"/>
      <c r="AFI159" s="122"/>
      <c r="AFJ159" s="123"/>
      <c r="AFK159" s="123"/>
      <c r="AFL159" s="123"/>
      <c r="AFM159" s="122"/>
      <c r="AFN159" s="123"/>
      <c r="AFO159" s="123"/>
      <c r="AFP159" s="123"/>
      <c r="AFQ159" s="122"/>
      <c r="AFR159" s="123"/>
      <c r="AFS159" s="123"/>
      <c r="AFT159" s="123"/>
      <c r="AFU159" s="122"/>
      <c r="AFV159" s="123"/>
      <c r="AFW159" s="123"/>
      <c r="AFX159" s="123"/>
      <c r="AFY159" s="122"/>
      <c r="AFZ159" s="123"/>
      <c r="AGA159" s="123"/>
      <c r="AGB159" s="123"/>
      <c r="AGC159" s="122"/>
      <c r="AGD159" s="123"/>
      <c r="AGE159" s="123"/>
      <c r="AGF159" s="123"/>
      <c r="AGG159" s="122"/>
      <c r="AGH159" s="123"/>
      <c r="AGI159" s="123"/>
      <c r="AGJ159" s="123"/>
      <c r="AGK159" s="122"/>
      <c r="AGL159" s="123"/>
      <c r="AGM159" s="123"/>
      <c r="AGN159" s="123"/>
      <c r="AGO159" s="122"/>
      <c r="AGP159" s="123"/>
      <c r="AGQ159" s="123"/>
      <c r="AGR159" s="123"/>
      <c r="AGS159" s="122"/>
      <c r="AGT159" s="123"/>
      <c r="AGU159" s="123"/>
      <c r="AGV159" s="123"/>
      <c r="AGW159" s="122"/>
      <c r="AGX159" s="123"/>
      <c r="AGY159" s="123"/>
      <c r="AGZ159" s="123"/>
      <c r="AHA159" s="122"/>
      <c r="AHB159" s="123"/>
      <c r="AHC159" s="123"/>
      <c r="AHD159" s="123"/>
      <c r="AHE159" s="122"/>
      <c r="AHF159" s="123"/>
      <c r="AHG159" s="123"/>
      <c r="AHH159" s="123"/>
      <c r="AHI159" s="122"/>
      <c r="AHJ159" s="123"/>
      <c r="AHK159" s="123"/>
      <c r="AHL159" s="123"/>
      <c r="AHM159" s="122"/>
      <c r="AHN159" s="123"/>
      <c r="AHO159" s="123"/>
      <c r="AHP159" s="123"/>
      <c r="AHQ159" s="122"/>
      <c r="AHR159" s="123"/>
      <c r="AHS159" s="123"/>
      <c r="AHT159" s="123"/>
      <c r="AHU159" s="122"/>
      <c r="AHV159" s="123"/>
      <c r="AHW159" s="123"/>
      <c r="AHX159" s="123"/>
      <c r="AHY159" s="122"/>
      <c r="AHZ159" s="123"/>
      <c r="AIA159" s="123"/>
      <c r="AIB159" s="123"/>
      <c r="AIC159" s="122"/>
      <c r="AID159" s="123"/>
      <c r="AIE159" s="123"/>
      <c r="AIF159" s="123"/>
      <c r="AIG159" s="122"/>
      <c r="AIH159" s="123"/>
      <c r="AII159" s="123"/>
      <c r="AIJ159" s="123"/>
      <c r="AIK159" s="122"/>
      <c r="AIL159" s="123"/>
      <c r="AIM159" s="123"/>
      <c r="AIN159" s="123"/>
      <c r="AIO159" s="122"/>
      <c r="AIP159" s="123"/>
      <c r="AIQ159" s="123"/>
      <c r="AIR159" s="123"/>
      <c r="AIS159" s="122"/>
      <c r="AIT159" s="123"/>
      <c r="AIU159" s="123"/>
      <c r="AIV159" s="123"/>
      <c r="AIW159" s="122"/>
      <c r="AIX159" s="123"/>
      <c r="AIY159" s="123"/>
      <c r="AIZ159" s="123"/>
      <c r="AJA159" s="122"/>
      <c r="AJB159" s="123"/>
      <c r="AJC159" s="123"/>
      <c r="AJD159" s="123"/>
      <c r="AJE159" s="122"/>
      <c r="AJF159" s="123"/>
      <c r="AJG159" s="123"/>
      <c r="AJH159" s="123"/>
      <c r="AJI159" s="122"/>
      <c r="AJJ159" s="123"/>
      <c r="AJK159" s="123"/>
      <c r="AJL159" s="123"/>
      <c r="AJM159" s="122"/>
      <c r="AJN159" s="123"/>
      <c r="AJO159" s="123"/>
      <c r="AJP159" s="123"/>
      <c r="AJQ159" s="122"/>
      <c r="AJR159" s="123"/>
      <c r="AJS159" s="123"/>
      <c r="AJT159" s="123"/>
      <c r="AJU159" s="122"/>
      <c r="AJV159" s="123"/>
      <c r="AJW159" s="123"/>
      <c r="AJX159" s="123"/>
      <c r="AJY159" s="122"/>
      <c r="AJZ159" s="123"/>
      <c r="AKA159" s="123"/>
      <c r="AKB159" s="123"/>
      <c r="AKC159" s="122"/>
      <c r="AKD159" s="123"/>
      <c r="AKE159" s="123"/>
      <c r="AKF159" s="123"/>
      <c r="AKG159" s="122"/>
      <c r="AKH159" s="123"/>
      <c r="AKI159" s="123"/>
      <c r="AKJ159" s="123"/>
      <c r="AKK159" s="122"/>
      <c r="AKL159" s="123"/>
      <c r="AKM159" s="123"/>
      <c r="AKN159" s="123"/>
      <c r="AKO159" s="122"/>
      <c r="AKP159" s="123"/>
      <c r="AKQ159" s="123"/>
      <c r="AKR159" s="123"/>
      <c r="AKS159" s="122"/>
      <c r="AKT159" s="123"/>
      <c r="AKU159" s="123"/>
      <c r="AKV159" s="123"/>
      <c r="AKW159" s="122"/>
      <c r="AKX159" s="123"/>
      <c r="AKY159" s="123"/>
      <c r="AKZ159" s="123"/>
      <c r="ALA159" s="122"/>
      <c r="ALB159" s="123"/>
      <c r="ALC159" s="123"/>
      <c r="ALD159" s="123"/>
      <c r="ALE159" s="122"/>
      <c r="ALF159" s="123"/>
      <c r="ALG159" s="123"/>
      <c r="ALH159" s="123"/>
      <c r="ALI159" s="122"/>
      <c r="ALJ159" s="123"/>
      <c r="ALK159" s="123"/>
      <c r="ALL159" s="123"/>
      <c r="ALM159" s="122"/>
      <c r="ALN159" s="123"/>
      <c r="ALO159" s="123"/>
      <c r="ALP159" s="123"/>
      <c r="ALQ159" s="122"/>
      <c r="ALR159" s="123"/>
      <c r="ALS159" s="123"/>
      <c r="ALT159" s="123"/>
      <c r="ALU159" s="122"/>
      <c r="ALV159" s="123"/>
      <c r="ALW159" s="123"/>
      <c r="ALX159" s="123"/>
      <c r="ALY159" s="122"/>
      <c r="ALZ159" s="123"/>
      <c r="AMA159" s="123"/>
      <c r="AMB159" s="123"/>
      <c r="AMC159" s="122"/>
      <c r="AMD159" s="123"/>
      <c r="AME159" s="123"/>
      <c r="AMF159" s="123"/>
      <c r="AMG159" s="122"/>
      <c r="AMH159" s="123"/>
      <c r="AMI159" s="123"/>
      <c r="AMJ159" s="123"/>
      <c r="AMK159" s="122"/>
      <c r="AML159" s="123"/>
      <c r="AMM159" s="123"/>
      <c r="AMN159" s="123"/>
      <c r="AMO159" s="122"/>
      <c r="AMP159" s="123"/>
      <c r="AMQ159" s="123"/>
      <c r="AMR159" s="123"/>
      <c r="AMS159" s="122"/>
      <c r="AMT159" s="123"/>
      <c r="AMU159" s="123"/>
      <c r="AMV159" s="123"/>
      <c r="AMW159" s="122"/>
      <c r="AMX159" s="123"/>
      <c r="AMY159" s="123"/>
      <c r="AMZ159" s="123"/>
      <c r="ANA159" s="122"/>
      <c r="ANB159" s="123"/>
      <c r="ANC159" s="123"/>
      <c r="AND159" s="123"/>
      <c r="ANE159" s="122"/>
      <c r="ANF159" s="123"/>
      <c r="ANG159" s="123"/>
      <c r="ANH159" s="123"/>
      <c r="ANI159" s="122"/>
      <c r="ANJ159" s="123"/>
      <c r="ANK159" s="123"/>
      <c r="ANL159" s="123"/>
      <c r="ANM159" s="122"/>
      <c r="ANN159" s="123"/>
      <c r="ANO159" s="123"/>
      <c r="ANP159" s="123"/>
      <c r="ANQ159" s="122"/>
      <c r="ANR159" s="123"/>
      <c r="ANS159" s="123"/>
      <c r="ANT159" s="123"/>
      <c r="ANU159" s="122"/>
      <c r="ANV159" s="123"/>
      <c r="ANW159" s="123"/>
      <c r="ANX159" s="123"/>
      <c r="ANY159" s="122"/>
      <c r="ANZ159" s="123"/>
      <c r="AOA159" s="123"/>
      <c r="AOB159" s="123"/>
      <c r="AOC159" s="122"/>
      <c r="AOD159" s="123"/>
      <c r="AOE159" s="123"/>
      <c r="AOF159" s="123"/>
      <c r="AOG159" s="122"/>
      <c r="AOH159" s="123"/>
      <c r="AOI159" s="123"/>
      <c r="AOJ159" s="123"/>
      <c r="AOK159" s="122"/>
      <c r="AOL159" s="123"/>
      <c r="AOM159" s="123"/>
      <c r="AON159" s="123"/>
      <c r="AOO159" s="122"/>
      <c r="AOP159" s="123"/>
      <c r="AOQ159" s="123"/>
      <c r="AOR159" s="123"/>
      <c r="AOS159" s="122"/>
      <c r="AOT159" s="123"/>
      <c r="AOU159" s="123"/>
      <c r="AOV159" s="123"/>
      <c r="AOW159" s="122"/>
      <c r="AOX159" s="123"/>
      <c r="AOY159" s="123"/>
      <c r="AOZ159" s="123"/>
      <c r="APA159" s="122"/>
      <c r="APB159" s="123"/>
      <c r="APC159" s="123"/>
      <c r="APD159" s="123"/>
      <c r="APE159" s="122"/>
      <c r="APF159" s="123"/>
      <c r="APG159" s="123"/>
      <c r="APH159" s="123"/>
      <c r="API159" s="122"/>
      <c r="APJ159" s="123"/>
      <c r="APK159" s="123"/>
      <c r="APL159" s="123"/>
      <c r="APM159" s="122"/>
      <c r="APN159" s="123"/>
      <c r="APO159" s="123"/>
      <c r="APP159" s="123"/>
      <c r="APQ159" s="122"/>
      <c r="APR159" s="123"/>
      <c r="APS159" s="123"/>
      <c r="APT159" s="123"/>
      <c r="APU159" s="122"/>
      <c r="APV159" s="123"/>
      <c r="APW159" s="123"/>
      <c r="APX159" s="123"/>
      <c r="APY159" s="122"/>
      <c r="APZ159" s="123"/>
      <c r="AQA159" s="123"/>
      <c r="AQB159" s="123"/>
      <c r="AQC159" s="122"/>
      <c r="AQD159" s="123"/>
      <c r="AQE159" s="123"/>
      <c r="AQF159" s="123"/>
      <c r="AQG159" s="122"/>
      <c r="AQH159" s="123"/>
      <c r="AQI159" s="123"/>
      <c r="AQJ159" s="123"/>
      <c r="AQK159" s="122"/>
      <c r="AQL159" s="123"/>
      <c r="AQM159" s="123"/>
      <c r="AQN159" s="123"/>
      <c r="AQO159" s="122"/>
      <c r="AQP159" s="123"/>
      <c r="AQQ159" s="123"/>
      <c r="AQR159" s="123"/>
      <c r="AQS159" s="122"/>
      <c r="AQT159" s="123"/>
      <c r="AQU159" s="123"/>
      <c r="AQV159" s="123"/>
      <c r="AQW159" s="122"/>
      <c r="AQX159" s="123"/>
      <c r="AQY159" s="123"/>
      <c r="AQZ159" s="123"/>
      <c r="ARA159" s="122"/>
      <c r="ARB159" s="123"/>
      <c r="ARC159" s="123"/>
      <c r="ARD159" s="123"/>
      <c r="ARE159" s="122"/>
      <c r="ARF159" s="123"/>
      <c r="ARG159" s="123"/>
      <c r="ARH159" s="123"/>
      <c r="ARI159" s="122"/>
      <c r="ARJ159" s="123"/>
      <c r="ARK159" s="123"/>
      <c r="ARL159" s="123"/>
      <c r="ARM159" s="122"/>
      <c r="ARN159" s="123"/>
      <c r="ARO159" s="123"/>
      <c r="ARP159" s="123"/>
      <c r="ARQ159" s="122"/>
      <c r="ARR159" s="123"/>
      <c r="ARS159" s="123"/>
      <c r="ART159" s="123"/>
      <c r="ARU159" s="122"/>
      <c r="ARV159" s="123"/>
      <c r="ARW159" s="123"/>
      <c r="ARX159" s="123"/>
      <c r="ARY159" s="122"/>
      <c r="ARZ159" s="123"/>
      <c r="ASA159" s="123"/>
      <c r="ASB159" s="123"/>
      <c r="ASC159" s="122"/>
      <c r="ASD159" s="123"/>
      <c r="ASE159" s="123"/>
      <c r="ASF159" s="123"/>
      <c r="ASG159" s="122"/>
      <c r="ASH159" s="123"/>
      <c r="ASI159" s="123"/>
      <c r="ASJ159" s="123"/>
      <c r="ASK159" s="122"/>
      <c r="ASL159" s="123"/>
      <c r="ASM159" s="123"/>
      <c r="ASN159" s="123"/>
      <c r="ASO159" s="122"/>
      <c r="ASP159" s="123"/>
      <c r="ASQ159" s="123"/>
      <c r="ASR159" s="123"/>
      <c r="ASS159" s="122"/>
      <c r="AST159" s="123"/>
      <c r="ASU159" s="123"/>
      <c r="ASV159" s="123"/>
      <c r="ASW159" s="122"/>
      <c r="ASX159" s="123"/>
      <c r="ASY159" s="123"/>
      <c r="ASZ159" s="123"/>
      <c r="ATA159" s="122"/>
      <c r="ATB159" s="123"/>
      <c r="ATC159" s="123"/>
      <c r="ATD159" s="123"/>
      <c r="ATE159" s="122"/>
      <c r="ATF159" s="123"/>
      <c r="ATG159" s="123"/>
      <c r="ATH159" s="123"/>
      <c r="ATI159" s="122"/>
      <c r="ATJ159" s="123"/>
      <c r="ATK159" s="123"/>
      <c r="ATL159" s="123"/>
      <c r="ATM159" s="122"/>
      <c r="ATN159" s="123"/>
      <c r="ATO159" s="123"/>
      <c r="ATP159" s="123"/>
      <c r="ATQ159" s="122"/>
      <c r="ATR159" s="123"/>
      <c r="ATS159" s="123"/>
      <c r="ATT159" s="123"/>
      <c r="ATU159" s="122"/>
      <c r="ATV159" s="123"/>
      <c r="ATW159" s="123"/>
      <c r="ATX159" s="123"/>
      <c r="ATY159" s="122"/>
      <c r="ATZ159" s="123"/>
      <c r="AUA159" s="123"/>
      <c r="AUB159" s="123"/>
      <c r="AUC159" s="122"/>
      <c r="AUD159" s="123"/>
      <c r="AUE159" s="123"/>
      <c r="AUF159" s="123"/>
      <c r="AUG159" s="122"/>
      <c r="AUH159" s="123"/>
      <c r="AUI159" s="123"/>
      <c r="AUJ159" s="123"/>
      <c r="AUK159" s="122"/>
      <c r="AUL159" s="123"/>
      <c r="AUM159" s="123"/>
      <c r="AUN159" s="123"/>
      <c r="AUO159" s="122"/>
      <c r="AUP159" s="123"/>
      <c r="AUQ159" s="123"/>
      <c r="AUR159" s="123"/>
      <c r="AUS159" s="122"/>
      <c r="AUT159" s="123"/>
      <c r="AUU159" s="123"/>
      <c r="AUV159" s="123"/>
      <c r="AUW159" s="122"/>
      <c r="AUX159" s="123"/>
      <c r="AUY159" s="123"/>
      <c r="AUZ159" s="123"/>
      <c r="AVA159" s="122"/>
      <c r="AVB159" s="123"/>
      <c r="AVC159" s="123"/>
      <c r="AVD159" s="123"/>
      <c r="AVE159" s="122"/>
      <c r="AVF159" s="123"/>
      <c r="AVG159" s="123"/>
      <c r="AVH159" s="123"/>
      <c r="AVI159" s="122"/>
      <c r="AVJ159" s="123"/>
      <c r="AVK159" s="123"/>
      <c r="AVL159" s="123"/>
      <c r="AVM159" s="122"/>
      <c r="AVN159" s="123"/>
      <c r="AVO159" s="123"/>
      <c r="AVP159" s="123"/>
      <c r="AVQ159" s="122"/>
      <c r="AVR159" s="123"/>
      <c r="AVS159" s="123"/>
      <c r="AVT159" s="123"/>
      <c r="AVU159" s="122"/>
      <c r="AVV159" s="123"/>
      <c r="AVW159" s="123"/>
      <c r="AVX159" s="123"/>
      <c r="AVY159" s="122"/>
      <c r="AVZ159" s="123"/>
      <c r="AWA159" s="123"/>
      <c r="AWB159" s="123"/>
      <c r="AWC159" s="122"/>
      <c r="AWD159" s="123"/>
      <c r="AWE159" s="123"/>
      <c r="AWF159" s="123"/>
      <c r="AWG159" s="122"/>
      <c r="AWH159" s="123"/>
      <c r="AWI159" s="123"/>
      <c r="AWJ159" s="123"/>
      <c r="AWK159" s="122"/>
      <c r="AWL159" s="123"/>
      <c r="AWM159" s="123"/>
      <c r="AWN159" s="123"/>
      <c r="AWO159" s="122"/>
      <c r="AWP159" s="123"/>
      <c r="AWQ159" s="123"/>
      <c r="AWR159" s="123"/>
      <c r="AWS159" s="122"/>
      <c r="AWT159" s="123"/>
      <c r="AWU159" s="123"/>
      <c r="AWV159" s="123"/>
      <c r="AWW159" s="122"/>
      <c r="AWX159" s="123"/>
      <c r="AWY159" s="123"/>
      <c r="AWZ159" s="123"/>
      <c r="AXA159" s="122"/>
      <c r="AXB159" s="123"/>
      <c r="AXC159" s="123"/>
      <c r="AXD159" s="123"/>
      <c r="AXE159" s="122"/>
      <c r="AXF159" s="123"/>
      <c r="AXG159" s="123"/>
      <c r="AXH159" s="123"/>
      <c r="AXI159" s="122"/>
      <c r="AXJ159" s="123"/>
      <c r="AXK159" s="123"/>
      <c r="AXL159" s="123"/>
      <c r="AXM159" s="122"/>
      <c r="AXN159" s="123"/>
      <c r="AXO159" s="123"/>
      <c r="AXP159" s="123"/>
      <c r="AXQ159" s="122"/>
      <c r="AXR159" s="123"/>
      <c r="AXS159" s="123"/>
      <c r="AXT159" s="123"/>
      <c r="AXU159" s="122"/>
      <c r="AXV159" s="123"/>
      <c r="AXW159" s="123"/>
      <c r="AXX159" s="123"/>
      <c r="AXY159" s="122"/>
      <c r="AXZ159" s="123"/>
      <c r="AYA159" s="123"/>
      <c r="AYB159" s="123"/>
      <c r="AYC159" s="122"/>
      <c r="AYD159" s="123"/>
      <c r="AYE159" s="123"/>
      <c r="AYF159" s="123"/>
      <c r="AYG159" s="122"/>
      <c r="AYH159" s="123"/>
      <c r="AYI159" s="123"/>
      <c r="AYJ159" s="123"/>
      <c r="AYK159" s="122"/>
      <c r="AYL159" s="123"/>
      <c r="AYM159" s="123"/>
      <c r="AYN159" s="123"/>
      <c r="AYO159" s="122"/>
      <c r="AYP159" s="123"/>
      <c r="AYQ159" s="123"/>
      <c r="AYR159" s="123"/>
      <c r="AYS159" s="122"/>
      <c r="AYT159" s="123"/>
      <c r="AYU159" s="123"/>
      <c r="AYV159" s="123"/>
      <c r="AYW159" s="122"/>
      <c r="AYX159" s="123"/>
      <c r="AYY159" s="123"/>
      <c r="AYZ159" s="123"/>
      <c r="AZA159" s="122"/>
      <c r="AZB159" s="123"/>
      <c r="AZC159" s="123"/>
      <c r="AZD159" s="123"/>
      <c r="AZE159" s="122"/>
      <c r="AZF159" s="123"/>
      <c r="AZG159" s="123"/>
      <c r="AZH159" s="123"/>
      <c r="AZI159" s="122"/>
      <c r="AZJ159" s="123"/>
      <c r="AZK159" s="123"/>
      <c r="AZL159" s="123"/>
      <c r="AZM159" s="122"/>
      <c r="AZN159" s="123"/>
      <c r="AZO159" s="123"/>
      <c r="AZP159" s="123"/>
      <c r="AZQ159" s="122"/>
      <c r="AZR159" s="123"/>
      <c r="AZS159" s="123"/>
      <c r="AZT159" s="123"/>
      <c r="AZU159" s="122"/>
      <c r="AZV159" s="123"/>
      <c r="AZW159" s="123"/>
      <c r="AZX159" s="123"/>
      <c r="AZY159" s="122"/>
      <c r="AZZ159" s="123"/>
      <c r="BAA159" s="123"/>
      <c r="BAB159" s="123"/>
      <c r="BAC159" s="122"/>
      <c r="BAD159" s="123"/>
      <c r="BAE159" s="123"/>
      <c r="BAF159" s="123"/>
      <c r="BAG159" s="122"/>
      <c r="BAH159" s="123"/>
      <c r="BAI159" s="123"/>
      <c r="BAJ159" s="123"/>
      <c r="BAK159" s="122"/>
      <c r="BAL159" s="123"/>
      <c r="BAM159" s="123"/>
      <c r="BAN159" s="123"/>
      <c r="BAO159" s="122"/>
      <c r="BAP159" s="123"/>
      <c r="BAQ159" s="123"/>
      <c r="BAR159" s="123"/>
      <c r="BAS159" s="122"/>
      <c r="BAT159" s="123"/>
      <c r="BAU159" s="123"/>
      <c r="BAV159" s="123"/>
      <c r="BAW159" s="122"/>
      <c r="BAX159" s="123"/>
      <c r="BAY159" s="123"/>
      <c r="BAZ159" s="123"/>
      <c r="BBA159" s="122"/>
      <c r="BBB159" s="123"/>
      <c r="BBC159" s="123"/>
      <c r="BBD159" s="123"/>
      <c r="BBE159" s="122"/>
      <c r="BBF159" s="123"/>
      <c r="BBG159" s="123"/>
      <c r="BBH159" s="123"/>
      <c r="BBI159" s="122"/>
      <c r="BBJ159" s="123"/>
      <c r="BBK159" s="123"/>
      <c r="BBL159" s="123"/>
      <c r="BBM159" s="122"/>
      <c r="BBN159" s="123"/>
      <c r="BBO159" s="123"/>
      <c r="BBP159" s="123"/>
      <c r="BBQ159" s="122"/>
      <c r="BBR159" s="123"/>
      <c r="BBS159" s="123"/>
      <c r="BBT159" s="123"/>
      <c r="BBU159" s="122"/>
      <c r="BBV159" s="123"/>
      <c r="BBW159" s="123"/>
      <c r="BBX159" s="123"/>
      <c r="BBY159" s="122"/>
      <c r="BBZ159" s="123"/>
      <c r="BCA159" s="123"/>
      <c r="BCB159" s="123"/>
      <c r="BCC159" s="122"/>
      <c r="BCD159" s="123"/>
      <c r="BCE159" s="123"/>
      <c r="BCF159" s="123"/>
      <c r="BCG159" s="122"/>
      <c r="BCH159" s="123"/>
      <c r="BCI159" s="123"/>
      <c r="BCJ159" s="123"/>
      <c r="BCK159" s="122"/>
      <c r="BCL159" s="123"/>
      <c r="BCM159" s="123"/>
      <c r="BCN159" s="123"/>
      <c r="BCO159" s="122"/>
      <c r="BCP159" s="123"/>
      <c r="BCQ159" s="123"/>
      <c r="BCR159" s="123"/>
      <c r="BCS159" s="122"/>
      <c r="BCT159" s="123"/>
      <c r="BCU159" s="123"/>
      <c r="BCV159" s="123"/>
      <c r="BCW159" s="122"/>
      <c r="BCX159" s="123"/>
      <c r="BCY159" s="123"/>
      <c r="BCZ159" s="123"/>
      <c r="BDA159" s="122"/>
      <c r="BDB159" s="123"/>
      <c r="BDC159" s="123"/>
      <c r="BDD159" s="123"/>
      <c r="BDE159" s="122"/>
      <c r="BDF159" s="123"/>
      <c r="BDG159" s="123"/>
      <c r="BDH159" s="123"/>
      <c r="BDI159" s="122"/>
      <c r="BDJ159" s="123"/>
      <c r="BDK159" s="123"/>
      <c r="BDL159" s="123"/>
      <c r="BDM159" s="122"/>
      <c r="BDN159" s="123"/>
      <c r="BDO159" s="123"/>
      <c r="BDP159" s="123"/>
      <c r="BDQ159" s="122"/>
      <c r="BDR159" s="123"/>
      <c r="BDS159" s="123"/>
      <c r="BDT159" s="123"/>
      <c r="BDU159" s="122"/>
      <c r="BDV159" s="123"/>
      <c r="BDW159" s="123"/>
      <c r="BDX159" s="123"/>
      <c r="BDY159" s="122"/>
      <c r="BDZ159" s="123"/>
      <c r="BEA159" s="123"/>
      <c r="BEB159" s="123"/>
      <c r="BEC159" s="122"/>
      <c r="BED159" s="123"/>
      <c r="BEE159" s="123"/>
      <c r="BEF159" s="123"/>
      <c r="BEG159" s="122"/>
      <c r="BEH159" s="123"/>
      <c r="BEI159" s="123"/>
      <c r="BEJ159" s="123"/>
      <c r="BEK159" s="122"/>
      <c r="BEL159" s="123"/>
      <c r="BEM159" s="123"/>
      <c r="BEN159" s="123"/>
      <c r="BEO159" s="122"/>
      <c r="BEP159" s="123"/>
      <c r="BEQ159" s="123"/>
      <c r="BER159" s="123"/>
      <c r="BES159" s="122"/>
      <c r="BET159" s="123"/>
      <c r="BEU159" s="123"/>
      <c r="BEV159" s="123"/>
      <c r="BEW159" s="122"/>
      <c r="BEX159" s="123"/>
      <c r="BEY159" s="123"/>
      <c r="BEZ159" s="123"/>
      <c r="BFA159" s="122"/>
      <c r="BFB159" s="123"/>
      <c r="BFC159" s="123"/>
      <c r="BFD159" s="123"/>
      <c r="BFE159" s="122"/>
      <c r="BFF159" s="123"/>
      <c r="BFG159" s="123"/>
      <c r="BFH159" s="123"/>
      <c r="BFI159" s="122"/>
      <c r="BFJ159" s="123"/>
      <c r="BFK159" s="123"/>
      <c r="BFL159" s="123"/>
      <c r="BFM159" s="122"/>
      <c r="BFN159" s="123"/>
      <c r="BFO159" s="123"/>
      <c r="BFP159" s="123"/>
      <c r="BFQ159" s="122"/>
      <c r="BFR159" s="123"/>
      <c r="BFS159" s="123"/>
      <c r="BFT159" s="123"/>
      <c r="BFU159" s="122"/>
      <c r="BFV159" s="123"/>
      <c r="BFW159" s="123"/>
      <c r="BFX159" s="123"/>
      <c r="BFY159" s="122"/>
      <c r="BFZ159" s="123"/>
      <c r="BGA159" s="123"/>
      <c r="BGB159" s="123"/>
      <c r="BGC159" s="122"/>
      <c r="BGD159" s="123"/>
      <c r="BGE159" s="123"/>
      <c r="BGF159" s="123"/>
      <c r="BGG159" s="122"/>
      <c r="BGH159" s="123"/>
      <c r="BGI159" s="123"/>
      <c r="BGJ159" s="123"/>
      <c r="BGK159" s="122"/>
      <c r="BGL159" s="123"/>
      <c r="BGM159" s="123"/>
      <c r="BGN159" s="123"/>
      <c r="BGO159" s="122"/>
      <c r="BGP159" s="123"/>
      <c r="BGQ159" s="123"/>
      <c r="BGR159" s="123"/>
      <c r="BGS159" s="122"/>
      <c r="BGT159" s="123"/>
      <c r="BGU159" s="123"/>
      <c r="BGV159" s="123"/>
      <c r="BGW159" s="122"/>
      <c r="BGX159" s="123"/>
      <c r="BGY159" s="123"/>
      <c r="BGZ159" s="123"/>
      <c r="BHA159" s="122"/>
      <c r="BHB159" s="123"/>
      <c r="BHC159" s="123"/>
      <c r="BHD159" s="123"/>
      <c r="BHE159" s="122"/>
      <c r="BHF159" s="123"/>
      <c r="BHG159" s="123"/>
      <c r="BHH159" s="123"/>
      <c r="BHI159" s="122"/>
      <c r="BHJ159" s="123"/>
      <c r="BHK159" s="123"/>
      <c r="BHL159" s="123"/>
      <c r="BHM159" s="122"/>
      <c r="BHN159" s="123"/>
      <c r="BHO159" s="123"/>
      <c r="BHP159" s="123"/>
      <c r="BHQ159" s="122"/>
      <c r="BHR159" s="123"/>
      <c r="BHS159" s="123"/>
      <c r="BHT159" s="123"/>
      <c r="BHU159" s="122"/>
      <c r="BHV159" s="123"/>
      <c r="BHW159" s="123"/>
      <c r="BHX159" s="123"/>
      <c r="BHY159" s="122"/>
      <c r="BHZ159" s="123"/>
      <c r="BIA159" s="123"/>
      <c r="BIB159" s="123"/>
      <c r="BIC159" s="122"/>
      <c r="BID159" s="123"/>
      <c r="BIE159" s="123"/>
      <c r="BIF159" s="123"/>
      <c r="BIG159" s="122"/>
      <c r="BIH159" s="123"/>
      <c r="BII159" s="123"/>
      <c r="BIJ159" s="123"/>
      <c r="BIK159" s="122"/>
      <c r="BIL159" s="123"/>
      <c r="BIM159" s="123"/>
      <c r="BIN159" s="123"/>
      <c r="BIO159" s="122"/>
      <c r="BIP159" s="123"/>
      <c r="BIQ159" s="123"/>
      <c r="BIR159" s="123"/>
      <c r="BIS159" s="122"/>
      <c r="BIT159" s="123"/>
      <c r="BIU159" s="123"/>
      <c r="BIV159" s="123"/>
      <c r="BIW159" s="122"/>
      <c r="BIX159" s="123"/>
      <c r="BIY159" s="123"/>
      <c r="BIZ159" s="123"/>
      <c r="BJA159" s="122"/>
      <c r="BJB159" s="123"/>
      <c r="BJC159" s="123"/>
      <c r="BJD159" s="123"/>
      <c r="BJE159" s="122"/>
      <c r="BJF159" s="123"/>
      <c r="BJG159" s="123"/>
      <c r="BJH159" s="123"/>
      <c r="BJI159" s="122"/>
      <c r="BJJ159" s="123"/>
      <c r="BJK159" s="123"/>
      <c r="BJL159" s="123"/>
      <c r="BJM159" s="122"/>
      <c r="BJN159" s="123"/>
      <c r="BJO159" s="123"/>
      <c r="BJP159" s="123"/>
      <c r="BJQ159" s="122"/>
      <c r="BJR159" s="123"/>
      <c r="BJS159" s="123"/>
      <c r="BJT159" s="123"/>
      <c r="BJU159" s="122"/>
      <c r="BJV159" s="123"/>
      <c r="BJW159" s="123"/>
      <c r="BJX159" s="123"/>
      <c r="BJY159" s="122"/>
      <c r="BJZ159" s="123"/>
      <c r="BKA159" s="123"/>
      <c r="BKB159" s="123"/>
      <c r="BKC159" s="122"/>
      <c r="BKD159" s="123"/>
      <c r="BKE159" s="123"/>
      <c r="BKF159" s="123"/>
      <c r="BKG159" s="122"/>
      <c r="BKH159" s="123"/>
      <c r="BKI159" s="123"/>
      <c r="BKJ159" s="123"/>
      <c r="BKK159" s="122"/>
      <c r="BKL159" s="123"/>
      <c r="BKM159" s="123"/>
      <c r="BKN159" s="123"/>
      <c r="BKO159" s="122"/>
      <c r="BKP159" s="123"/>
      <c r="BKQ159" s="123"/>
      <c r="BKR159" s="123"/>
      <c r="BKS159" s="122"/>
      <c r="BKT159" s="123"/>
      <c r="BKU159" s="123"/>
      <c r="BKV159" s="123"/>
      <c r="BKW159" s="122"/>
      <c r="BKX159" s="123"/>
      <c r="BKY159" s="123"/>
      <c r="BKZ159" s="123"/>
      <c r="BLA159" s="122"/>
      <c r="BLB159" s="123"/>
      <c r="BLC159" s="123"/>
      <c r="BLD159" s="123"/>
      <c r="BLE159" s="122"/>
      <c r="BLF159" s="123"/>
      <c r="BLG159" s="123"/>
      <c r="BLH159" s="123"/>
      <c r="BLI159" s="122"/>
      <c r="BLJ159" s="123"/>
      <c r="BLK159" s="123"/>
      <c r="BLL159" s="123"/>
      <c r="BLM159" s="122"/>
      <c r="BLN159" s="123"/>
      <c r="BLO159" s="123"/>
      <c r="BLP159" s="123"/>
      <c r="BLQ159" s="122"/>
      <c r="BLR159" s="123"/>
      <c r="BLS159" s="123"/>
      <c r="BLT159" s="123"/>
      <c r="BLU159" s="122"/>
      <c r="BLV159" s="123"/>
      <c r="BLW159" s="123"/>
      <c r="BLX159" s="123"/>
      <c r="BLY159" s="122"/>
      <c r="BLZ159" s="123"/>
      <c r="BMA159" s="123"/>
      <c r="BMB159" s="123"/>
      <c r="BMC159" s="122"/>
      <c r="BMD159" s="123"/>
      <c r="BME159" s="123"/>
      <c r="BMF159" s="123"/>
      <c r="BMG159" s="122"/>
      <c r="BMH159" s="123"/>
      <c r="BMI159" s="123"/>
      <c r="BMJ159" s="123"/>
      <c r="BMK159" s="122"/>
      <c r="BML159" s="123"/>
      <c r="BMM159" s="123"/>
      <c r="BMN159" s="123"/>
      <c r="BMO159" s="122"/>
      <c r="BMP159" s="123"/>
      <c r="BMQ159" s="123"/>
      <c r="BMR159" s="123"/>
      <c r="BMS159" s="122"/>
      <c r="BMT159" s="123"/>
      <c r="BMU159" s="123"/>
      <c r="BMV159" s="123"/>
      <c r="BMW159" s="122"/>
      <c r="BMX159" s="123"/>
      <c r="BMY159" s="123"/>
      <c r="BMZ159" s="123"/>
      <c r="BNA159" s="122"/>
      <c r="BNB159" s="123"/>
      <c r="BNC159" s="123"/>
      <c r="BND159" s="123"/>
      <c r="BNE159" s="122"/>
      <c r="BNF159" s="123"/>
      <c r="BNG159" s="123"/>
      <c r="BNH159" s="123"/>
      <c r="BNI159" s="122"/>
      <c r="BNJ159" s="123"/>
      <c r="BNK159" s="123"/>
      <c r="BNL159" s="123"/>
      <c r="BNM159" s="122"/>
      <c r="BNN159" s="123"/>
      <c r="BNO159" s="123"/>
      <c r="BNP159" s="123"/>
      <c r="BNQ159" s="122"/>
      <c r="BNR159" s="123"/>
      <c r="BNS159" s="123"/>
      <c r="BNT159" s="123"/>
      <c r="BNU159" s="122"/>
      <c r="BNV159" s="123"/>
      <c r="BNW159" s="123"/>
      <c r="BNX159" s="123"/>
      <c r="BNY159" s="122"/>
      <c r="BNZ159" s="123"/>
      <c r="BOA159" s="123"/>
      <c r="BOB159" s="123"/>
      <c r="BOC159" s="122"/>
      <c r="BOD159" s="123"/>
      <c r="BOE159" s="123"/>
      <c r="BOF159" s="123"/>
      <c r="BOG159" s="122"/>
      <c r="BOH159" s="123"/>
      <c r="BOI159" s="123"/>
      <c r="BOJ159" s="123"/>
      <c r="BOK159" s="122"/>
      <c r="BOL159" s="123"/>
      <c r="BOM159" s="123"/>
      <c r="BON159" s="123"/>
      <c r="BOO159" s="122"/>
      <c r="BOP159" s="123"/>
      <c r="BOQ159" s="123"/>
      <c r="BOR159" s="123"/>
      <c r="BOS159" s="122"/>
      <c r="BOT159" s="123"/>
      <c r="BOU159" s="123"/>
      <c r="BOV159" s="123"/>
      <c r="BOW159" s="122"/>
      <c r="BOX159" s="123"/>
      <c r="BOY159" s="123"/>
      <c r="BOZ159" s="123"/>
      <c r="BPA159" s="122"/>
      <c r="BPB159" s="123"/>
      <c r="BPC159" s="123"/>
      <c r="BPD159" s="123"/>
      <c r="BPE159" s="122"/>
      <c r="BPF159" s="123"/>
      <c r="BPG159" s="123"/>
      <c r="BPH159" s="123"/>
      <c r="BPI159" s="122"/>
      <c r="BPJ159" s="123"/>
      <c r="BPK159" s="123"/>
      <c r="BPL159" s="123"/>
      <c r="BPM159" s="122"/>
      <c r="BPN159" s="123"/>
      <c r="BPO159" s="123"/>
      <c r="BPP159" s="123"/>
      <c r="BPQ159" s="122"/>
      <c r="BPR159" s="123"/>
      <c r="BPS159" s="123"/>
      <c r="BPT159" s="123"/>
      <c r="BPU159" s="122"/>
      <c r="BPV159" s="123"/>
      <c r="BPW159" s="123"/>
      <c r="BPX159" s="123"/>
      <c r="BPY159" s="122"/>
      <c r="BPZ159" s="123"/>
      <c r="BQA159" s="123"/>
      <c r="BQB159" s="123"/>
      <c r="BQC159" s="122"/>
      <c r="BQD159" s="123"/>
      <c r="BQE159" s="123"/>
      <c r="BQF159" s="123"/>
      <c r="BQG159" s="122"/>
      <c r="BQH159" s="123"/>
      <c r="BQI159" s="123"/>
      <c r="BQJ159" s="123"/>
      <c r="BQK159" s="122"/>
      <c r="BQL159" s="123"/>
      <c r="BQM159" s="123"/>
      <c r="BQN159" s="123"/>
      <c r="BQO159" s="122"/>
      <c r="BQP159" s="123"/>
      <c r="BQQ159" s="123"/>
      <c r="BQR159" s="123"/>
      <c r="BQS159" s="122"/>
      <c r="BQT159" s="123"/>
      <c r="BQU159" s="123"/>
      <c r="BQV159" s="123"/>
      <c r="BQW159" s="122"/>
      <c r="BQX159" s="123"/>
      <c r="BQY159" s="123"/>
      <c r="BQZ159" s="123"/>
      <c r="BRA159" s="122"/>
      <c r="BRB159" s="123"/>
      <c r="BRC159" s="123"/>
      <c r="BRD159" s="123"/>
      <c r="BRE159" s="122"/>
      <c r="BRF159" s="123"/>
      <c r="BRG159" s="123"/>
      <c r="BRH159" s="123"/>
      <c r="BRI159" s="122"/>
      <c r="BRJ159" s="123"/>
      <c r="BRK159" s="123"/>
      <c r="BRL159" s="123"/>
      <c r="BRM159" s="122"/>
      <c r="BRN159" s="123"/>
      <c r="BRO159" s="123"/>
      <c r="BRP159" s="123"/>
      <c r="BRQ159" s="122"/>
      <c r="BRR159" s="123"/>
      <c r="BRS159" s="123"/>
      <c r="BRT159" s="123"/>
      <c r="BRU159" s="122"/>
      <c r="BRV159" s="123"/>
      <c r="BRW159" s="123"/>
      <c r="BRX159" s="123"/>
      <c r="BRY159" s="122"/>
      <c r="BRZ159" s="123"/>
      <c r="BSA159" s="123"/>
      <c r="BSB159" s="123"/>
      <c r="BSC159" s="122"/>
      <c r="BSD159" s="123"/>
      <c r="BSE159" s="123"/>
      <c r="BSF159" s="123"/>
      <c r="BSG159" s="122"/>
      <c r="BSH159" s="123"/>
      <c r="BSI159" s="123"/>
      <c r="BSJ159" s="123"/>
      <c r="BSK159" s="122"/>
      <c r="BSL159" s="123"/>
      <c r="BSM159" s="123"/>
      <c r="BSN159" s="123"/>
      <c r="BSO159" s="122"/>
      <c r="BSP159" s="123"/>
      <c r="BSQ159" s="123"/>
      <c r="BSR159" s="123"/>
      <c r="BSS159" s="122"/>
      <c r="BST159" s="123"/>
      <c r="BSU159" s="123"/>
      <c r="BSV159" s="123"/>
      <c r="BSW159" s="122"/>
      <c r="BSX159" s="123"/>
      <c r="BSY159" s="123"/>
      <c r="BSZ159" s="123"/>
      <c r="BTA159" s="122"/>
      <c r="BTB159" s="123"/>
      <c r="BTC159" s="123"/>
      <c r="BTD159" s="123"/>
      <c r="BTE159" s="122"/>
      <c r="BTF159" s="123"/>
      <c r="BTG159" s="123"/>
      <c r="BTH159" s="123"/>
      <c r="BTI159" s="122"/>
      <c r="BTJ159" s="123"/>
      <c r="BTK159" s="123"/>
      <c r="BTL159" s="123"/>
      <c r="BTM159" s="122"/>
      <c r="BTN159" s="123"/>
      <c r="BTO159" s="123"/>
      <c r="BTP159" s="123"/>
      <c r="BTQ159" s="122"/>
      <c r="BTR159" s="123"/>
      <c r="BTS159" s="123"/>
      <c r="BTT159" s="123"/>
      <c r="BTU159" s="122"/>
      <c r="BTV159" s="123"/>
      <c r="BTW159" s="123"/>
      <c r="BTX159" s="123"/>
      <c r="BTY159" s="122"/>
      <c r="BTZ159" s="123"/>
      <c r="BUA159" s="123"/>
      <c r="BUB159" s="123"/>
      <c r="BUC159" s="122"/>
      <c r="BUD159" s="123"/>
      <c r="BUE159" s="123"/>
      <c r="BUF159" s="123"/>
      <c r="BUG159" s="122"/>
      <c r="BUH159" s="123"/>
      <c r="BUI159" s="123"/>
      <c r="BUJ159" s="123"/>
      <c r="BUK159" s="122"/>
      <c r="BUL159" s="123"/>
      <c r="BUM159" s="123"/>
      <c r="BUN159" s="123"/>
      <c r="BUO159" s="122"/>
      <c r="BUP159" s="123"/>
      <c r="BUQ159" s="123"/>
      <c r="BUR159" s="123"/>
      <c r="BUS159" s="122"/>
      <c r="BUT159" s="123"/>
      <c r="BUU159" s="123"/>
      <c r="BUV159" s="123"/>
      <c r="BUW159" s="122"/>
      <c r="BUX159" s="123"/>
      <c r="BUY159" s="123"/>
      <c r="BUZ159" s="123"/>
      <c r="BVA159" s="122"/>
      <c r="BVB159" s="123"/>
      <c r="BVC159" s="123"/>
      <c r="BVD159" s="123"/>
      <c r="BVE159" s="122"/>
      <c r="BVF159" s="123"/>
      <c r="BVG159" s="123"/>
      <c r="BVH159" s="123"/>
      <c r="BVI159" s="122"/>
      <c r="BVJ159" s="123"/>
      <c r="BVK159" s="123"/>
      <c r="BVL159" s="123"/>
      <c r="BVM159" s="122"/>
      <c r="BVN159" s="123"/>
      <c r="BVO159" s="123"/>
      <c r="BVP159" s="123"/>
      <c r="BVQ159" s="122"/>
      <c r="BVR159" s="123"/>
      <c r="BVS159" s="123"/>
      <c r="BVT159" s="123"/>
      <c r="BVU159" s="122"/>
      <c r="BVV159" s="123"/>
      <c r="BVW159" s="123"/>
      <c r="BVX159" s="123"/>
      <c r="BVY159" s="122"/>
      <c r="BVZ159" s="123"/>
      <c r="BWA159" s="123"/>
      <c r="BWB159" s="123"/>
      <c r="BWC159" s="122"/>
      <c r="BWD159" s="123"/>
      <c r="BWE159" s="123"/>
      <c r="BWF159" s="123"/>
      <c r="BWG159" s="122"/>
      <c r="BWH159" s="123"/>
      <c r="BWI159" s="123"/>
      <c r="BWJ159" s="123"/>
      <c r="BWK159" s="122"/>
      <c r="BWL159" s="123"/>
      <c r="BWM159" s="123"/>
      <c r="BWN159" s="123"/>
      <c r="BWO159" s="122"/>
      <c r="BWP159" s="123"/>
      <c r="BWQ159" s="123"/>
      <c r="BWR159" s="123"/>
      <c r="BWS159" s="122"/>
      <c r="BWT159" s="123"/>
      <c r="BWU159" s="123"/>
      <c r="BWV159" s="123"/>
      <c r="BWW159" s="122"/>
      <c r="BWX159" s="123"/>
      <c r="BWY159" s="123"/>
      <c r="BWZ159" s="123"/>
      <c r="BXA159" s="122"/>
      <c r="BXB159" s="123"/>
      <c r="BXC159" s="123"/>
      <c r="BXD159" s="123"/>
      <c r="BXE159" s="122"/>
      <c r="BXF159" s="123"/>
      <c r="BXG159" s="123"/>
      <c r="BXH159" s="123"/>
      <c r="BXI159" s="122"/>
      <c r="BXJ159" s="123"/>
      <c r="BXK159" s="123"/>
      <c r="BXL159" s="123"/>
      <c r="BXM159" s="122"/>
      <c r="BXN159" s="123"/>
      <c r="BXO159" s="123"/>
      <c r="BXP159" s="123"/>
      <c r="BXQ159" s="122"/>
      <c r="BXR159" s="123"/>
      <c r="BXS159" s="123"/>
      <c r="BXT159" s="123"/>
      <c r="BXU159" s="122"/>
      <c r="BXV159" s="123"/>
      <c r="BXW159" s="123"/>
      <c r="BXX159" s="123"/>
      <c r="BXY159" s="122"/>
      <c r="BXZ159" s="123"/>
      <c r="BYA159" s="123"/>
      <c r="BYB159" s="123"/>
      <c r="BYC159" s="122"/>
      <c r="BYD159" s="123"/>
      <c r="BYE159" s="123"/>
      <c r="BYF159" s="123"/>
      <c r="BYG159" s="122"/>
      <c r="BYH159" s="123"/>
      <c r="BYI159" s="123"/>
      <c r="BYJ159" s="123"/>
      <c r="BYK159" s="122"/>
      <c r="BYL159" s="123"/>
      <c r="BYM159" s="123"/>
      <c r="BYN159" s="123"/>
      <c r="BYO159" s="122"/>
      <c r="BYP159" s="123"/>
      <c r="BYQ159" s="123"/>
      <c r="BYR159" s="123"/>
      <c r="BYS159" s="122"/>
      <c r="BYT159" s="123"/>
      <c r="BYU159" s="123"/>
      <c r="BYV159" s="123"/>
      <c r="BYW159" s="122"/>
      <c r="BYX159" s="123"/>
      <c r="BYY159" s="123"/>
      <c r="BYZ159" s="123"/>
      <c r="BZA159" s="122"/>
      <c r="BZB159" s="123"/>
      <c r="BZC159" s="123"/>
      <c r="BZD159" s="123"/>
      <c r="BZE159" s="122"/>
      <c r="BZF159" s="123"/>
      <c r="BZG159" s="123"/>
      <c r="BZH159" s="123"/>
      <c r="BZI159" s="122"/>
      <c r="BZJ159" s="123"/>
      <c r="BZK159" s="123"/>
      <c r="BZL159" s="123"/>
      <c r="BZM159" s="122"/>
      <c r="BZN159" s="123"/>
      <c r="BZO159" s="123"/>
      <c r="BZP159" s="123"/>
      <c r="BZQ159" s="122"/>
      <c r="BZR159" s="123"/>
      <c r="BZS159" s="123"/>
      <c r="BZT159" s="123"/>
      <c r="BZU159" s="122"/>
      <c r="BZV159" s="123"/>
      <c r="BZW159" s="123"/>
      <c r="BZX159" s="123"/>
      <c r="BZY159" s="122"/>
      <c r="BZZ159" s="123"/>
      <c r="CAA159" s="123"/>
      <c r="CAB159" s="123"/>
      <c r="CAC159" s="122"/>
      <c r="CAD159" s="123"/>
      <c r="CAE159" s="123"/>
      <c r="CAF159" s="123"/>
      <c r="CAG159" s="122"/>
      <c r="CAH159" s="123"/>
      <c r="CAI159" s="123"/>
      <c r="CAJ159" s="123"/>
      <c r="CAK159" s="122"/>
      <c r="CAL159" s="123"/>
      <c r="CAM159" s="123"/>
      <c r="CAN159" s="123"/>
      <c r="CAO159" s="122"/>
      <c r="CAP159" s="123"/>
      <c r="CAQ159" s="123"/>
      <c r="CAR159" s="123"/>
      <c r="CAS159" s="122"/>
      <c r="CAT159" s="123"/>
      <c r="CAU159" s="123"/>
      <c r="CAV159" s="123"/>
      <c r="CAW159" s="122"/>
      <c r="CAX159" s="123"/>
      <c r="CAY159" s="123"/>
      <c r="CAZ159" s="123"/>
      <c r="CBA159" s="122"/>
      <c r="CBB159" s="123"/>
      <c r="CBC159" s="123"/>
      <c r="CBD159" s="123"/>
      <c r="CBE159" s="122"/>
      <c r="CBF159" s="123"/>
      <c r="CBG159" s="123"/>
      <c r="CBH159" s="123"/>
      <c r="CBI159" s="122"/>
      <c r="CBJ159" s="123"/>
      <c r="CBK159" s="123"/>
      <c r="CBL159" s="123"/>
      <c r="CBM159" s="122"/>
      <c r="CBN159" s="123"/>
      <c r="CBO159" s="123"/>
      <c r="CBP159" s="123"/>
      <c r="CBQ159" s="122"/>
      <c r="CBR159" s="123"/>
      <c r="CBS159" s="123"/>
      <c r="CBT159" s="123"/>
      <c r="CBU159" s="122"/>
      <c r="CBV159" s="123"/>
      <c r="CBW159" s="123"/>
      <c r="CBX159" s="123"/>
      <c r="CBY159" s="122"/>
      <c r="CBZ159" s="123"/>
      <c r="CCA159" s="123"/>
      <c r="CCB159" s="123"/>
      <c r="CCC159" s="122"/>
      <c r="CCD159" s="123"/>
      <c r="CCE159" s="123"/>
      <c r="CCF159" s="123"/>
      <c r="CCG159" s="122"/>
      <c r="CCH159" s="123"/>
      <c r="CCI159" s="123"/>
      <c r="CCJ159" s="123"/>
      <c r="CCK159" s="122"/>
      <c r="CCL159" s="123"/>
      <c r="CCM159" s="123"/>
      <c r="CCN159" s="123"/>
      <c r="CCO159" s="122"/>
      <c r="CCP159" s="123"/>
      <c r="CCQ159" s="123"/>
      <c r="CCR159" s="123"/>
      <c r="CCS159" s="122"/>
      <c r="CCT159" s="123"/>
      <c r="CCU159" s="123"/>
      <c r="CCV159" s="123"/>
      <c r="CCW159" s="122"/>
      <c r="CCX159" s="123"/>
      <c r="CCY159" s="123"/>
      <c r="CCZ159" s="123"/>
      <c r="CDA159" s="122"/>
      <c r="CDB159" s="123"/>
      <c r="CDC159" s="123"/>
      <c r="CDD159" s="123"/>
      <c r="CDE159" s="122"/>
      <c r="CDF159" s="123"/>
      <c r="CDG159" s="123"/>
      <c r="CDH159" s="123"/>
      <c r="CDI159" s="122"/>
      <c r="CDJ159" s="123"/>
      <c r="CDK159" s="123"/>
      <c r="CDL159" s="123"/>
      <c r="CDM159" s="122"/>
      <c r="CDN159" s="123"/>
      <c r="CDO159" s="123"/>
      <c r="CDP159" s="123"/>
      <c r="CDQ159" s="122"/>
      <c r="CDR159" s="123"/>
      <c r="CDS159" s="123"/>
      <c r="CDT159" s="123"/>
      <c r="CDU159" s="122"/>
      <c r="CDV159" s="123"/>
      <c r="CDW159" s="123"/>
      <c r="CDX159" s="123"/>
      <c r="CDY159" s="122"/>
      <c r="CDZ159" s="123"/>
      <c r="CEA159" s="123"/>
      <c r="CEB159" s="123"/>
      <c r="CEC159" s="122"/>
      <c r="CED159" s="123"/>
      <c r="CEE159" s="123"/>
      <c r="CEF159" s="123"/>
      <c r="CEG159" s="122"/>
      <c r="CEH159" s="123"/>
      <c r="CEI159" s="123"/>
      <c r="CEJ159" s="123"/>
      <c r="CEK159" s="122"/>
      <c r="CEL159" s="123"/>
      <c r="CEM159" s="123"/>
      <c r="CEN159" s="123"/>
      <c r="CEO159" s="122"/>
      <c r="CEP159" s="123"/>
      <c r="CEQ159" s="123"/>
      <c r="CER159" s="123"/>
      <c r="CES159" s="122"/>
      <c r="CET159" s="123"/>
      <c r="CEU159" s="123"/>
      <c r="CEV159" s="123"/>
      <c r="CEW159" s="122"/>
      <c r="CEX159" s="123"/>
      <c r="CEY159" s="123"/>
      <c r="CEZ159" s="123"/>
      <c r="CFA159" s="122"/>
      <c r="CFB159" s="123"/>
      <c r="CFC159" s="123"/>
      <c r="CFD159" s="123"/>
      <c r="CFE159" s="122"/>
      <c r="CFF159" s="123"/>
      <c r="CFG159" s="123"/>
      <c r="CFH159" s="123"/>
      <c r="CFI159" s="122"/>
      <c r="CFJ159" s="123"/>
      <c r="CFK159" s="123"/>
      <c r="CFL159" s="123"/>
      <c r="CFM159" s="122"/>
      <c r="CFN159" s="123"/>
      <c r="CFO159" s="123"/>
      <c r="CFP159" s="123"/>
      <c r="CFQ159" s="122"/>
      <c r="CFR159" s="123"/>
      <c r="CFS159" s="123"/>
      <c r="CFT159" s="123"/>
      <c r="CFU159" s="122"/>
      <c r="CFV159" s="123"/>
      <c r="CFW159" s="123"/>
      <c r="CFX159" s="123"/>
      <c r="CFY159" s="122"/>
      <c r="CFZ159" s="123"/>
      <c r="CGA159" s="123"/>
      <c r="CGB159" s="123"/>
      <c r="CGC159" s="122"/>
      <c r="CGD159" s="123"/>
      <c r="CGE159" s="123"/>
      <c r="CGF159" s="123"/>
      <c r="CGG159" s="122"/>
      <c r="CGH159" s="123"/>
      <c r="CGI159" s="123"/>
      <c r="CGJ159" s="123"/>
      <c r="CGK159" s="122"/>
      <c r="CGL159" s="123"/>
      <c r="CGM159" s="123"/>
      <c r="CGN159" s="123"/>
      <c r="CGO159" s="122"/>
      <c r="CGP159" s="123"/>
      <c r="CGQ159" s="123"/>
      <c r="CGR159" s="123"/>
      <c r="CGS159" s="122"/>
      <c r="CGT159" s="123"/>
      <c r="CGU159" s="123"/>
      <c r="CGV159" s="123"/>
      <c r="CGW159" s="122"/>
      <c r="CGX159" s="123"/>
      <c r="CGY159" s="123"/>
      <c r="CGZ159" s="123"/>
      <c r="CHA159" s="122"/>
      <c r="CHB159" s="123"/>
      <c r="CHC159" s="123"/>
      <c r="CHD159" s="123"/>
      <c r="CHE159" s="122"/>
      <c r="CHF159" s="123"/>
      <c r="CHG159" s="123"/>
      <c r="CHH159" s="123"/>
      <c r="CHI159" s="122"/>
      <c r="CHJ159" s="123"/>
      <c r="CHK159" s="123"/>
      <c r="CHL159" s="123"/>
      <c r="CHM159" s="122"/>
      <c r="CHN159" s="123"/>
      <c r="CHO159" s="123"/>
      <c r="CHP159" s="123"/>
      <c r="CHQ159" s="122"/>
      <c r="CHR159" s="123"/>
      <c r="CHS159" s="123"/>
      <c r="CHT159" s="123"/>
      <c r="CHU159" s="122"/>
      <c r="CHV159" s="123"/>
      <c r="CHW159" s="123"/>
      <c r="CHX159" s="123"/>
      <c r="CHY159" s="122"/>
      <c r="CHZ159" s="123"/>
      <c r="CIA159" s="123"/>
      <c r="CIB159" s="123"/>
      <c r="CIC159" s="122"/>
      <c r="CID159" s="123"/>
      <c r="CIE159" s="123"/>
      <c r="CIF159" s="123"/>
      <c r="CIG159" s="122"/>
      <c r="CIH159" s="123"/>
      <c r="CII159" s="123"/>
      <c r="CIJ159" s="123"/>
      <c r="CIK159" s="122"/>
      <c r="CIL159" s="123"/>
      <c r="CIM159" s="123"/>
      <c r="CIN159" s="123"/>
      <c r="CIO159" s="122"/>
      <c r="CIP159" s="123"/>
      <c r="CIQ159" s="123"/>
      <c r="CIR159" s="123"/>
      <c r="CIS159" s="122"/>
      <c r="CIT159" s="123"/>
      <c r="CIU159" s="123"/>
      <c r="CIV159" s="123"/>
      <c r="CIW159" s="122"/>
      <c r="CIX159" s="123"/>
      <c r="CIY159" s="123"/>
      <c r="CIZ159" s="123"/>
      <c r="CJA159" s="122"/>
      <c r="CJB159" s="123"/>
      <c r="CJC159" s="123"/>
      <c r="CJD159" s="123"/>
      <c r="CJE159" s="122"/>
      <c r="CJF159" s="123"/>
      <c r="CJG159" s="123"/>
      <c r="CJH159" s="123"/>
      <c r="CJI159" s="122"/>
      <c r="CJJ159" s="123"/>
      <c r="CJK159" s="123"/>
      <c r="CJL159" s="123"/>
      <c r="CJM159" s="122"/>
      <c r="CJN159" s="123"/>
      <c r="CJO159" s="123"/>
      <c r="CJP159" s="123"/>
      <c r="CJQ159" s="122"/>
      <c r="CJR159" s="123"/>
      <c r="CJS159" s="123"/>
      <c r="CJT159" s="123"/>
      <c r="CJU159" s="122"/>
      <c r="CJV159" s="123"/>
      <c r="CJW159" s="123"/>
      <c r="CJX159" s="123"/>
      <c r="CJY159" s="122"/>
      <c r="CJZ159" s="123"/>
      <c r="CKA159" s="123"/>
      <c r="CKB159" s="123"/>
      <c r="CKC159" s="122"/>
      <c r="CKD159" s="123"/>
      <c r="CKE159" s="123"/>
      <c r="CKF159" s="123"/>
      <c r="CKG159" s="122"/>
      <c r="CKH159" s="123"/>
      <c r="CKI159" s="123"/>
      <c r="CKJ159" s="123"/>
      <c r="CKK159" s="122"/>
      <c r="CKL159" s="123"/>
      <c r="CKM159" s="123"/>
      <c r="CKN159" s="123"/>
      <c r="CKO159" s="122"/>
      <c r="CKP159" s="123"/>
      <c r="CKQ159" s="123"/>
      <c r="CKR159" s="123"/>
      <c r="CKS159" s="122"/>
      <c r="CKT159" s="123"/>
      <c r="CKU159" s="123"/>
      <c r="CKV159" s="123"/>
      <c r="CKW159" s="122"/>
      <c r="CKX159" s="123"/>
      <c r="CKY159" s="123"/>
      <c r="CKZ159" s="123"/>
      <c r="CLA159" s="122"/>
      <c r="CLB159" s="123"/>
      <c r="CLC159" s="123"/>
      <c r="CLD159" s="123"/>
      <c r="CLE159" s="122"/>
      <c r="CLF159" s="123"/>
      <c r="CLG159" s="123"/>
      <c r="CLH159" s="123"/>
      <c r="CLI159" s="122"/>
      <c r="CLJ159" s="123"/>
      <c r="CLK159" s="123"/>
      <c r="CLL159" s="123"/>
      <c r="CLM159" s="122"/>
      <c r="CLN159" s="123"/>
      <c r="CLO159" s="123"/>
      <c r="CLP159" s="123"/>
      <c r="CLQ159" s="122"/>
      <c r="CLR159" s="123"/>
      <c r="CLS159" s="123"/>
      <c r="CLT159" s="123"/>
      <c r="CLU159" s="122"/>
      <c r="CLV159" s="123"/>
      <c r="CLW159" s="123"/>
      <c r="CLX159" s="123"/>
      <c r="CLY159" s="122"/>
      <c r="CLZ159" s="123"/>
      <c r="CMA159" s="123"/>
      <c r="CMB159" s="123"/>
      <c r="CMC159" s="122"/>
      <c r="CMD159" s="123"/>
      <c r="CME159" s="123"/>
      <c r="CMF159" s="123"/>
      <c r="CMG159" s="122"/>
      <c r="CMH159" s="123"/>
      <c r="CMI159" s="123"/>
      <c r="CMJ159" s="123"/>
      <c r="CMK159" s="122"/>
      <c r="CML159" s="123"/>
      <c r="CMM159" s="123"/>
      <c r="CMN159" s="123"/>
      <c r="CMO159" s="122"/>
      <c r="CMP159" s="123"/>
      <c r="CMQ159" s="123"/>
      <c r="CMR159" s="123"/>
      <c r="CMS159" s="122"/>
      <c r="CMT159" s="123"/>
      <c r="CMU159" s="123"/>
      <c r="CMV159" s="123"/>
      <c r="CMW159" s="122"/>
      <c r="CMX159" s="123"/>
      <c r="CMY159" s="123"/>
      <c r="CMZ159" s="123"/>
      <c r="CNA159" s="122"/>
      <c r="CNB159" s="123"/>
      <c r="CNC159" s="123"/>
      <c r="CND159" s="123"/>
      <c r="CNE159" s="122"/>
      <c r="CNF159" s="123"/>
      <c r="CNG159" s="123"/>
      <c r="CNH159" s="123"/>
      <c r="CNI159" s="122"/>
      <c r="CNJ159" s="123"/>
      <c r="CNK159" s="123"/>
      <c r="CNL159" s="123"/>
      <c r="CNM159" s="122"/>
      <c r="CNN159" s="123"/>
      <c r="CNO159" s="123"/>
      <c r="CNP159" s="123"/>
      <c r="CNQ159" s="122"/>
      <c r="CNR159" s="123"/>
      <c r="CNS159" s="123"/>
      <c r="CNT159" s="123"/>
      <c r="CNU159" s="122"/>
      <c r="CNV159" s="123"/>
      <c r="CNW159" s="123"/>
      <c r="CNX159" s="123"/>
      <c r="CNY159" s="122"/>
      <c r="CNZ159" s="123"/>
      <c r="COA159" s="123"/>
      <c r="COB159" s="123"/>
      <c r="COC159" s="122"/>
      <c r="COD159" s="123"/>
      <c r="COE159" s="123"/>
      <c r="COF159" s="123"/>
      <c r="COG159" s="122"/>
      <c r="COH159" s="123"/>
      <c r="COI159" s="123"/>
      <c r="COJ159" s="123"/>
      <c r="COK159" s="122"/>
      <c r="COL159" s="123"/>
      <c r="COM159" s="123"/>
      <c r="CON159" s="123"/>
      <c r="COO159" s="122"/>
      <c r="COP159" s="123"/>
      <c r="COQ159" s="123"/>
      <c r="COR159" s="123"/>
      <c r="COS159" s="122"/>
      <c r="COT159" s="123"/>
      <c r="COU159" s="123"/>
      <c r="COV159" s="123"/>
      <c r="COW159" s="122"/>
      <c r="COX159" s="123"/>
      <c r="COY159" s="123"/>
      <c r="COZ159" s="123"/>
      <c r="CPA159" s="122"/>
      <c r="CPB159" s="123"/>
      <c r="CPC159" s="123"/>
      <c r="CPD159" s="123"/>
      <c r="CPE159" s="122"/>
      <c r="CPF159" s="123"/>
      <c r="CPG159" s="123"/>
      <c r="CPH159" s="123"/>
      <c r="CPI159" s="122"/>
      <c r="CPJ159" s="123"/>
      <c r="CPK159" s="123"/>
      <c r="CPL159" s="123"/>
      <c r="CPM159" s="122"/>
      <c r="CPN159" s="123"/>
      <c r="CPO159" s="123"/>
      <c r="CPP159" s="123"/>
      <c r="CPQ159" s="122"/>
      <c r="CPR159" s="123"/>
      <c r="CPS159" s="123"/>
      <c r="CPT159" s="123"/>
      <c r="CPU159" s="122"/>
      <c r="CPV159" s="123"/>
      <c r="CPW159" s="123"/>
      <c r="CPX159" s="123"/>
      <c r="CPY159" s="122"/>
      <c r="CPZ159" s="123"/>
      <c r="CQA159" s="123"/>
      <c r="CQB159" s="123"/>
      <c r="CQC159" s="122"/>
      <c r="CQD159" s="123"/>
      <c r="CQE159" s="123"/>
      <c r="CQF159" s="123"/>
      <c r="CQG159" s="122"/>
      <c r="CQH159" s="123"/>
      <c r="CQI159" s="123"/>
      <c r="CQJ159" s="123"/>
      <c r="CQK159" s="122"/>
      <c r="CQL159" s="123"/>
      <c r="CQM159" s="123"/>
      <c r="CQN159" s="123"/>
      <c r="CQO159" s="122"/>
      <c r="CQP159" s="123"/>
      <c r="CQQ159" s="123"/>
      <c r="CQR159" s="123"/>
      <c r="CQS159" s="122"/>
      <c r="CQT159" s="123"/>
      <c r="CQU159" s="123"/>
      <c r="CQV159" s="123"/>
      <c r="CQW159" s="122"/>
      <c r="CQX159" s="123"/>
      <c r="CQY159" s="123"/>
      <c r="CQZ159" s="123"/>
      <c r="CRA159" s="122"/>
      <c r="CRB159" s="123"/>
      <c r="CRC159" s="123"/>
      <c r="CRD159" s="123"/>
      <c r="CRE159" s="122"/>
      <c r="CRF159" s="123"/>
      <c r="CRG159" s="123"/>
      <c r="CRH159" s="123"/>
      <c r="CRI159" s="122"/>
      <c r="CRJ159" s="123"/>
      <c r="CRK159" s="123"/>
      <c r="CRL159" s="123"/>
      <c r="CRM159" s="122"/>
      <c r="CRN159" s="123"/>
      <c r="CRO159" s="123"/>
      <c r="CRP159" s="123"/>
      <c r="CRQ159" s="122"/>
      <c r="CRR159" s="123"/>
      <c r="CRS159" s="123"/>
      <c r="CRT159" s="123"/>
      <c r="CRU159" s="122"/>
      <c r="CRV159" s="123"/>
      <c r="CRW159" s="123"/>
      <c r="CRX159" s="123"/>
      <c r="CRY159" s="122"/>
      <c r="CRZ159" s="123"/>
      <c r="CSA159" s="123"/>
      <c r="CSB159" s="123"/>
      <c r="CSC159" s="122"/>
      <c r="CSD159" s="123"/>
      <c r="CSE159" s="123"/>
      <c r="CSF159" s="123"/>
      <c r="CSG159" s="122"/>
      <c r="CSH159" s="123"/>
      <c r="CSI159" s="123"/>
      <c r="CSJ159" s="123"/>
      <c r="CSK159" s="122"/>
      <c r="CSL159" s="123"/>
      <c r="CSM159" s="123"/>
      <c r="CSN159" s="123"/>
      <c r="CSO159" s="122"/>
      <c r="CSP159" s="123"/>
      <c r="CSQ159" s="123"/>
      <c r="CSR159" s="123"/>
      <c r="CSS159" s="122"/>
      <c r="CST159" s="123"/>
      <c r="CSU159" s="123"/>
      <c r="CSV159" s="123"/>
      <c r="CSW159" s="122"/>
      <c r="CSX159" s="123"/>
      <c r="CSY159" s="123"/>
      <c r="CSZ159" s="123"/>
      <c r="CTA159" s="122"/>
      <c r="CTB159" s="123"/>
      <c r="CTC159" s="123"/>
      <c r="CTD159" s="123"/>
      <c r="CTE159" s="122"/>
      <c r="CTF159" s="123"/>
      <c r="CTG159" s="123"/>
      <c r="CTH159" s="123"/>
      <c r="CTI159" s="122"/>
      <c r="CTJ159" s="123"/>
      <c r="CTK159" s="123"/>
      <c r="CTL159" s="123"/>
      <c r="CTM159" s="122"/>
      <c r="CTN159" s="123"/>
      <c r="CTO159" s="123"/>
      <c r="CTP159" s="123"/>
      <c r="CTQ159" s="122"/>
      <c r="CTR159" s="123"/>
      <c r="CTS159" s="123"/>
      <c r="CTT159" s="123"/>
      <c r="CTU159" s="122"/>
      <c r="CTV159" s="123"/>
      <c r="CTW159" s="123"/>
      <c r="CTX159" s="123"/>
      <c r="CTY159" s="122"/>
      <c r="CTZ159" s="123"/>
      <c r="CUA159" s="123"/>
      <c r="CUB159" s="123"/>
      <c r="CUC159" s="122"/>
      <c r="CUD159" s="123"/>
      <c r="CUE159" s="123"/>
      <c r="CUF159" s="123"/>
      <c r="CUG159" s="122"/>
      <c r="CUH159" s="123"/>
      <c r="CUI159" s="123"/>
      <c r="CUJ159" s="123"/>
      <c r="CUK159" s="122"/>
      <c r="CUL159" s="123"/>
      <c r="CUM159" s="123"/>
      <c r="CUN159" s="123"/>
      <c r="CUO159" s="122"/>
      <c r="CUP159" s="123"/>
      <c r="CUQ159" s="123"/>
      <c r="CUR159" s="123"/>
      <c r="CUS159" s="122"/>
      <c r="CUT159" s="123"/>
      <c r="CUU159" s="123"/>
      <c r="CUV159" s="123"/>
      <c r="CUW159" s="122"/>
      <c r="CUX159" s="123"/>
      <c r="CUY159" s="123"/>
      <c r="CUZ159" s="123"/>
      <c r="CVA159" s="122"/>
      <c r="CVB159" s="123"/>
      <c r="CVC159" s="123"/>
      <c r="CVD159" s="123"/>
      <c r="CVE159" s="122"/>
      <c r="CVF159" s="123"/>
      <c r="CVG159" s="123"/>
      <c r="CVH159" s="123"/>
      <c r="CVI159" s="122"/>
      <c r="CVJ159" s="123"/>
      <c r="CVK159" s="123"/>
      <c r="CVL159" s="123"/>
      <c r="CVM159" s="122"/>
      <c r="CVN159" s="123"/>
      <c r="CVO159" s="123"/>
      <c r="CVP159" s="123"/>
      <c r="CVQ159" s="122"/>
      <c r="CVR159" s="123"/>
      <c r="CVS159" s="123"/>
      <c r="CVT159" s="123"/>
      <c r="CVU159" s="122"/>
      <c r="CVV159" s="123"/>
      <c r="CVW159" s="123"/>
      <c r="CVX159" s="123"/>
      <c r="CVY159" s="122"/>
      <c r="CVZ159" s="123"/>
      <c r="CWA159" s="123"/>
      <c r="CWB159" s="123"/>
      <c r="CWC159" s="122"/>
      <c r="CWD159" s="123"/>
      <c r="CWE159" s="123"/>
      <c r="CWF159" s="123"/>
      <c r="CWG159" s="122"/>
      <c r="CWH159" s="123"/>
      <c r="CWI159" s="123"/>
      <c r="CWJ159" s="123"/>
      <c r="CWK159" s="122"/>
      <c r="CWL159" s="123"/>
      <c r="CWM159" s="123"/>
      <c r="CWN159" s="123"/>
      <c r="CWO159" s="122"/>
      <c r="CWP159" s="123"/>
      <c r="CWQ159" s="123"/>
      <c r="CWR159" s="123"/>
      <c r="CWS159" s="122"/>
      <c r="CWT159" s="123"/>
      <c r="CWU159" s="123"/>
      <c r="CWV159" s="123"/>
      <c r="CWW159" s="122"/>
      <c r="CWX159" s="123"/>
      <c r="CWY159" s="123"/>
      <c r="CWZ159" s="123"/>
      <c r="CXA159" s="122"/>
      <c r="CXB159" s="123"/>
      <c r="CXC159" s="123"/>
      <c r="CXD159" s="123"/>
      <c r="CXE159" s="122"/>
      <c r="CXF159" s="123"/>
      <c r="CXG159" s="123"/>
      <c r="CXH159" s="123"/>
      <c r="CXI159" s="122"/>
      <c r="CXJ159" s="123"/>
      <c r="CXK159" s="123"/>
      <c r="CXL159" s="123"/>
      <c r="CXM159" s="122"/>
      <c r="CXN159" s="123"/>
      <c r="CXO159" s="123"/>
      <c r="CXP159" s="123"/>
      <c r="CXQ159" s="122"/>
      <c r="CXR159" s="123"/>
      <c r="CXS159" s="123"/>
      <c r="CXT159" s="123"/>
      <c r="CXU159" s="122"/>
      <c r="CXV159" s="123"/>
      <c r="CXW159" s="123"/>
      <c r="CXX159" s="123"/>
      <c r="CXY159" s="122"/>
      <c r="CXZ159" s="123"/>
      <c r="CYA159" s="123"/>
      <c r="CYB159" s="123"/>
      <c r="CYC159" s="122"/>
      <c r="CYD159" s="123"/>
      <c r="CYE159" s="123"/>
      <c r="CYF159" s="123"/>
      <c r="CYG159" s="122"/>
      <c r="CYH159" s="123"/>
      <c r="CYI159" s="123"/>
      <c r="CYJ159" s="123"/>
      <c r="CYK159" s="122"/>
      <c r="CYL159" s="123"/>
      <c r="CYM159" s="123"/>
      <c r="CYN159" s="123"/>
      <c r="CYO159" s="122"/>
      <c r="CYP159" s="123"/>
      <c r="CYQ159" s="123"/>
      <c r="CYR159" s="123"/>
      <c r="CYS159" s="122"/>
      <c r="CYT159" s="123"/>
      <c r="CYU159" s="123"/>
      <c r="CYV159" s="123"/>
      <c r="CYW159" s="122"/>
      <c r="CYX159" s="123"/>
      <c r="CYY159" s="123"/>
      <c r="CYZ159" s="123"/>
      <c r="CZA159" s="122"/>
      <c r="CZB159" s="123"/>
      <c r="CZC159" s="123"/>
      <c r="CZD159" s="123"/>
      <c r="CZE159" s="122"/>
      <c r="CZF159" s="123"/>
      <c r="CZG159" s="123"/>
      <c r="CZH159" s="123"/>
      <c r="CZI159" s="122"/>
      <c r="CZJ159" s="123"/>
      <c r="CZK159" s="123"/>
      <c r="CZL159" s="123"/>
      <c r="CZM159" s="122"/>
      <c r="CZN159" s="123"/>
      <c r="CZO159" s="123"/>
      <c r="CZP159" s="123"/>
      <c r="CZQ159" s="122"/>
      <c r="CZR159" s="123"/>
      <c r="CZS159" s="123"/>
      <c r="CZT159" s="123"/>
      <c r="CZU159" s="122"/>
      <c r="CZV159" s="123"/>
      <c r="CZW159" s="123"/>
      <c r="CZX159" s="123"/>
      <c r="CZY159" s="122"/>
      <c r="CZZ159" s="123"/>
      <c r="DAA159" s="123"/>
      <c r="DAB159" s="123"/>
      <c r="DAC159" s="122"/>
      <c r="DAD159" s="123"/>
      <c r="DAE159" s="123"/>
      <c r="DAF159" s="123"/>
      <c r="DAG159" s="122"/>
      <c r="DAH159" s="123"/>
      <c r="DAI159" s="123"/>
      <c r="DAJ159" s="123"/>
      <c r="DAK159" s="122"/>
      <c r="DAL159" s="123"/>
      <c r="DAM159" s="123"/>
      <c r="DAN159" s="123"/>
      <c r="DAO159" s="122"/>
      <c r="DAP159" s="123"/>
      <c r="DAQ159" s="123"/>
      <c r="DAR159" s="123"/>
      <c r="DAS159" s="122"/>
      <c r="DAT159" s="123"/>
      <c r="DAU159" s="123"/>
      <c r="DAV159" s="123"/>
      <c r="DAW159" s="122"/>
      <c r="DAX159" s="123"/>
      <c r="DAY159" s="123"/>
      <c r="DAZ159" s="123"/>
      <c r="DBA159" s="122"/>
      <c r="DBB159" s="123"/>
      <c r="DBC159" s="123"/>
      <c r="DBD159" s="123"/>
      <c r="DBE159" s="122"/>
      <c r="DBF159" s="123"/>
      <c r="DBG159" s="123"/>
      <c r="DBH159" s="123"/>
      <c r="DBI159" s="122"/>
      <c r="DBJ159" s="123"/>
      <c r="DBK159" s="123"/>
      <c r="DBL159" s="123"/>
      <c r="DBM159" s="122"/>
      <c r="DBN159" s="123"/>
      <c r="DBO159" s="123"/>
      <c r="DBP159" s="123"/>
      <c r="DBQ159" s="122"/>
      <c r="DBR159" s="123"/>
      <c r="DBS159" s="123"/>
      <c r="DBT159" s="123"/>
      <c r="DBU159" s="122"/>
      <c r="DBV159" s="123"/>
      <c r="DBW159" s="123"/>
      <c r="DBX159" s="123"/>
      <c r="DBY159" s="122"/>
      <c r="DBZ159" s="123"/>
      <c r="DCA159" s="123"/>
      <c r="DCB159" s="123"/>
      <c r="DCC159" s="122"/>
      <c r="DCD159" s="123"/>
      <c r="DCE159" s="123"/>
      <c r="DCF159" s="123"/>
      <c r="DCG159" s="122"/>
      <c r="DCH159" s="123"/>
      <c r="DCI159" s="123"/>
      <c r="DCJ159" s="123"/>
      <c r="DCK159" s="122"/>
      <c r="DCL159" s="123"/>
      <c r="DCM159" s="123"/>
      <c r="DCN159" s="123"/>
      <c r="DCO159" s="122"/>
      <c r="DCP159" s="123"/>
      <c r="DCQ159" s="123"/>
      <c r="DCR159" s="123"/>
      <c r="DCS159" s="122"/>
      <c r="DCT159" s="123"/>
      <c r="DCU159" s="123"/>
      <c r="DCV159" s="123"/>
      <c r="DCW159" s="122"/>
      <c r="DCX159" s="123"/>
      <c r="DCY159" s="123"/>
      <c r="DCZ159" s="123"/>
      <c r="DDA159" s="122"/>
      <c r="DDB159" s="123"/>
      <c r="DDC159" s="123"/>
      <c r="DDD159" s="123"/>
      <c r="DDE159" s="122"/>
      <c r="DDF159" s="123"/>
      <c r="DDG159" s="123"/>
      <c r="DDH159" s="123"/>
      <c r="DDI159" s="122"/>
      <c r="DDJ159" s="123"/>
      <c r="DDK159" s="123"/>
      <c r="DDL159" s="123"/>
      <c r="DDM159" s="122"/>
      <c r="DDN159" s="123"/>
      <c r="DDO159" s="123"/>
      <c r="DDP159" s="123"/>
      <c r="DDQ159" s="122"/>
      <c r="DDR159" s="123"/>
      <c r="DDS159" s="123"/>
      <c r="DDT159" s="123"/>
      <c r="DDU159" s="122"/>
      <c r="DDV159" s="123"/>
      <c r="DDW159" s="123"/>
      <c r="DDX159" s="123"/>
      <c r="DDY159" s="122"/>
      <c r="DDZ159" s="123"/>
      <c r="DEA159" s="123"/>
      <c r="DEB159" s="123"/>
      <c r="DEC159" s="122"/>
      <c r="DED159" s="123"/>
      <c r="DEE159" s="123"/>
      <c r="DEF159" s="123"/>
      <c r="DEG159" s="122"/>
      <c r="DEH159" s="123"/>
      <c r="DEI159" s="123"/>
      <c r="DEJ159" s="123"/>
      <c r="DEK159" s="122"/>
      <c r="DEL159" s="123"/>
      <c r="DEM159" s="123"/>
      <c r="DEN159" s="123"/>
      <c r="DEO159" s="122"/>
      <c r="DEP159" s="123"/>
      <c r="DEQ159" s="123"/>
      <c r="DER159" s="123"/>
      <c r="DES159" s="122"/>
      <c r="DET159" s="123"/>
      <c r="DEU159" s="123"/>
      <c r="DEV159" s="123"/>
      <c r="DEW159" s="122"/>
      <c r="DEX159" s="123"/>
      <c r="DEY159" s="123"/>
      <c r="DEZ159" s="123"/>
      <c r="DFA159" s="122"/>
      <c r="DFB159" s="123"/>
      <c r="DFC159" s="123"/>
      <c r="DFD159" s="123"/>
      <c r="DFE159" s="122"/>
      <c r="DFF159" s="123"/>
      <c r="DFG159" s="123"/>
      <c r="DFH159" s="123"/>
      <c r="DFI159" s="122"/>
      <c r="DFJ159" s="123"/>
      <c r="DFK159" s="123"/>
      <c r="DFL159" s="123"/>
      <c r="DFM159" s="122"/>
      <c r="DFN159" s="123"/>
      <c r="DFO159" s="123"/>
      <c r="DFP159" s="123"/>
      <c r="DFQ159" s="122"/>
      <c r="DFR159" s="123"/>
      <c r="DFS159" s="123"/>
      <c r="DFT159" s="123"/>
      <c r="DFU159" s="122"/>
      <c r="DFV159" s="123"/>
      <c r="DFW159" s="123"/>
      <c r="DFX159" s="123"/>
      <c r="DFY159" s="122"/>
      <c r="DFZ159" s="123"/>
      <c r="DGA159" s="123"/>
      <c r="DGB159" s="123"/>
      <c r="DGC159" s="122"/>
      <c r="DGD159" s="123"/>
      <c r="DGE159" s="123"/>
      <c r="DGF159" s="123"/>
      <c r="DGG159" s="122"/>
      <c r="DGH159" s="123"/>
      <c r="DGI159" s="123"/>
      <c r="DGJ159" s="123"/>
      <c r="DGK159" s="122"/>
      <c r="DGL159" s="123"/>
      <c r="DGM159" s="123"/>
      <c r="DGN159" s="123"/>
      <c r="DGO159" s="122"/>
      <c r="DGP159" s="123"/>
      <c r="DGQ159" s="123"/>
      <c r="DGR159" s="123"/>
      <c r="DGS159" s="122"/>
      <c r="DGT159" s="123"/>
      <c r="DGU159" s="123"/>
      <c r="DGV159" s="123"/>
      <c r="DGW159" s="122"/>
      <c r="DGX159" s="123"/>
      <c r="DGY159" s="123"/>
      <c r="DGZ159" s="123"/>
      <c r="DHA159" s="122"/>
      <c r="DHB159" s="123"/>
      <c r="DHC159" s="123"/>
      <c r="DHD159" s="123"/>
      <c r="DHE159" s="122"/>
      <c r="DHF159" s="123"/>
      <c r="DHG159" s="123"/>
      <c r="DHH159" s="123"/>
      <c r="DHI159" s="122"/>
      <c r="DHJ159" s="123"/>
      <c r="DHK159" s="123"/>
      <c r="DHL159" s="123"/>
      <c r="DHM159" s="122"/>
      <c r="DHN159" s="123"/>
      <c r="DHO159" s="123"/>
      <c r="DHP159" s="123"/>
      <c r="DHQ159" s="122"/>
      <c r="DHR159" s="123"/>
      <c r="DHS159" s="123"/>
      <c r="DHT159" s="123"/>
      <c r="DHU159" s="122"/>
      <c r="DHV159" s="123"/>
      <c r="DHW159" s="123"/>
      <c r="DHX159" s="123"/>
      <c r="DHY159" s="122"/>
      <c r="DHZ159" s="123"/>
      <c r="DIA159" s="123"/>
      <c r="DIB159" s="123"/>
      <c r="DIC159" s="122"/>
      <c r="DID159" s="123"/>
      <c r="DIE159" s="123"/>
      <c r="DIF159" s="123"/>
      <c r="DIG159" s="122"/>
      <c r="DIH159" s="123"/>
      <c r="DII159" s="123"/>
      <c r="DIJ159" s="123"/>
      <c r="DIK159" s="122"/>
      <c r="DIL159" s="123"/>
      <c r="DIM159" s="123"/>
      <c r="DIN159" s="123"/>
      <c r="DIO159" s="122"/>
      <c r="DIP159" s="123"/>
      <c r="DIQ159" s="123"/>
      <c r="DIR159" s="123"/>
      <c r="DIS159" s="122"/>
      <c r="DIT159" s="123"/>
      <c r="DIU159" s="123"/>
      <c r="DIV159" s="123"/>
      <c r="DIW159" s="122"/>
      <c r="DIX159" s="123"/>
      <c r="DIY159" s="123"/>
      <c r="DIZ159" s="123"/>
      <c r="DJA159" s="122"/>
      <c r="DJB159" s="123"/>
      <c r="DJC159" s="123"/>
      <c r="DJD159" s="123"/>
      <c r="DJE159" s="122"/>
      <c r="DJF159" s="123"/>
      <c r="DJG159" s="123"/>
      <c r="DJH159" s="123"/>
      <c r="DJI159" s="122"/>
      <c r="DJJ159" s="123"/>
      <c r="DJK159" s="123"/>
      <c r="DJL159" s="123"/>
      <c r="DJM159" s="122"/>
      <c r="DJN159" s="123"/>
      <c r="DJO159" s="123"/>
      <c r="DJP159" s="123"/>
      <c r="DJQ159" s="122"/>
      <c r="DJR159" s="123"/>
      <c r="DJS159" s="123"/>
      <c r="DJT159" s="123"/>
      <c r="DJU159" s="122"/>
      <c r="DJV159" s="123"/>
      <c r="DJW159" s="123"/>
      <c r="DJX159" s="123"/>
      <c r="DJY159" s="122"/>
      <c r="DJZ159" s="123"/>
      <c r="DKA159" s="123"/>
      <c r="DKB159" s="123"/>
      <c r="DKC159" s="122"/>
      <c r="DKD159" s="123"/>
      <c r="DKE159" s="123"/>
      <c r="DKF159" s="123"/>
      <c r="DKG159" s="122"/>
      <c r="DKH159" s="123"/>
      <c r="DKI159" s="123"/>
      <c r="DKJ159" s="123"/>
      <c r="DKK159" s="122"/>
      <c r="DKL159" s="123"/>
      <c r="DKM159" s="123"/>
      <c r="DKN159" s="123"/>
      <c r="DKO159" s="122"/>
      <c r="DKP159" s="123"/>
      <c r="DKQ159" s="123"/>
      <c r="DKR159" s="123"/>
      <c r="DKS159" s="122"/>
      <c r="DKT159" s="123"/>
      <c r="DKU159" s="123"/>
      <c r="DKV159" s="123"/>
      <c r="DKW159" s="122"/>
      <c r="DKX159" s="123"/>
      <c r="DKY159" s="123"/>
      <c r="DKZ159" s="123"/>
      <c r="DLA159" s="122"/>
      <c r="DLB159" s="123"/>
      <c r="DLC159" s="123"/>
      <c r="DLD159" s="123"/>
      <c r="DLE159" s="122"/>
      <c r="DLF159" s="123"/>
      <c r="DLG159" s="123"/>
      <c r="DLH159" s="123"/>
      <c r="DLI159" s="122"/>
      <c r="DLJ159" s="123"/>
      <c r="DLK159" s="123"/>
      <c r="DLL159" s="123"/>
      <c r="DLM159" s="122"/>
      <c r="DLN159" s="123"/>
      <c r="DLO159" s="123"/>
      <c r="DLP159" s="123"/>
      <c r="DLQ159" s="122"/>
      <c r="DLR159" s="123"/>
      <c r="DLS159" s="123"/>
      <c r="DLT159" s="123"/>
      <c r="DLU159" s="122"/>
      <c r="DLV159" s="123"/>
      <c r="DLW159" s="123"/>
      <c r="DLX159" s="123"/>
      <c r="DLY159" s="122"/>
      <c r="DLZ159" s="123"/>
      <c r="DMA159" s="123"/>
      <c r="DMB159" s="123"/>
      <c r="DMC159" s="122"/>
      <c r="DMD159" s="123"/>
      <c r="DME159" s="123"/>
      <c r="DMF159" s="123"/>
      <c r="DMG159" s="122"/>
      <c r="DMH159" s="123"/>
      <c r="DMI159" s="123"/>
      <c r="DMJ159" s="123"/>
      <c r="DMK159" s="122"/>
      <c r="DML159" s="123"/>
      <c r="DMM159" s="123"/>
      <c r="DMN159" s="123"/>
      <c r="DMO159" s="122"/>
      <c r="DMP159" s="123"/>
      <c r="DMQ159" s="123"/>
      <c r="DMR159" s="123"/>
      <c r="DMS159" s="122"/>
      <c r="DMT159" s="123"/>
      <c r="DMU159" s="123"/>
      <c r="DMV159" s="123"/>
      <c r="DMW159" s="122"/>
      <c r="DMX159" s="123"/>
      <c r="DMY159" s="123"/>
      <c r="DMZ159" s="123"/>
      <c r="DNA159" s="122"/>
      <c r="DNB159" s="123"/>
      <c r="DNC159" s="123"/>
      <c r="DND159" s="123"/>
      <c r="DNE159" s="122"/>
      <c r="DNF159" s="123"/>
      <c r="DNG159" s="123"/>
      <c r="DNH159" s="123"/>
      <c r="DNI159" s="122"/>
      <c r="DNJ159" s="123"/>
      <c r="DNK159" s="123"/>
      <c r="DNL159" s="123"/>
      <c r="DNM159" s="122"/>
      <c r="DNN159" s="123"/>
      <c r="DNO159" s="123"/>
      <c r="DNP159" s="123"/>
      <c r="DNQ159" s="122"/>
      <c r="DNR159" s="123"/>
      <c r="DNS159" s="123"/>
      <c r="DNT159" s="123"/>
      <c r="DNU159" s="122"/>
      <c r="DNV159" s="123"/>
      <c r="DNW159" s="123"/>
      <c r="DNX159" s="123"/>
      <c r="DNY159" s="122"/>
      <c r="DNZ159" s="123"/>
      <c r="DOA159" s="123"/>
      <c r="DOB159" s="123"/>
      <c r="DOC159" s="122"/>
      <c r="DOD159" s="123"/>
      <c r="DOE159" s="123"/>
      <c r="DOF159" s="123"/>
      <c r="DOG159" s="122"/>
      <c r="DOH159" s="123"/>
      <c r="DOI159" s="123"/>
      <c r="DOJ159" s="123"/>
      <c r="DOK159" s="122"/>
      <c r="DOL159" s="123"/>
      <c r="DOM159" s="123"/>
      <c r="DON159" s="123"/>
      <c r="DOO159" s="122"/>
      <c r="DOP159" s="123"/>
      <c r="DOQ159" s="123"/>
      <c r="DOR159" s="123"/>
      <c r="DOS159" s="122"/>
      <c r="DOT159" s="123"/>
      <c r="DOU159" s="123"/>
      <c r="DOV159" s="123"/>
      <c r="DOW159" s="122"/>
      <c r="DOX159" s="123"/>
      <c r="DOY159" s="123"/>
      <c r="DOZ159" s="123"/>
      <c r="DPA159" s="122"/>
      <c r="DPB159" s="123"/>
      <c r="DPC159" s="123"/>
      <c r="DPD159" s="123"/>
      <c r="DPE159" s="122"/>
      <c r="DPF159" s="123"/>
      <c r="DPG159" s="123"/>
      <c r="DPH159" s="123"/>
      <c r="DPI159" s="122"/>
      <c r="DPJ159" s="123"/>
      <c r="DPK159" s="123"/>
      <c r="DPL159" s="123"/>
      <c r="DPM159" s="122"/>
      <c r="DPN159" s="123"/>
      <c r="DPO159" s="123"/>
      <c r="DPP159" s="123"/>
      <c r="DPQ159" s="122"/>
      <c r="DPR159" s="123"/>
      <c r="DPS159" s="123"/>
      <c r="DPT159" s="123"/>
      <c r="DPU159" s="122"/>
      <c r="DPV159" s="123"/>
      <c r="DPW159" s="123"/>
      <c r="DPX159" s="123"/>
      <c r="DPY159" s="122"/>
      <c r="DPZ159" s="123"/>
      <c r="DQA159" s="123"/>
      <c r="DQB159" s="123"/>
      <c r="DQC159" s="122"/>
      <c r="DQD159" s="123"/>
      <c r="DQE159" s="123"/>
      <c r="DQF159" s="123"/>
      <c r="DQG159" s="122"/>
      <c r="DQH159" s="123"/>
      <c r="DQI159" s="123"/>
      <c r="DQJ159" s="123"/>
      <c r="DQK159" s="122"/>
      <c r="DQL159" s="123"/>
      <c r="DQM159" s="123"/>
      <c r="DQN159" s="123"/>
      <c r="DQO159" s="122"/>
      <c r="DQP159" s="123"/>
      <c r="DQQ159" s="123"/>
      <c r="DQR159" s="123"/>
      <c r="DQS159" s="122"/>
      <c r="DQT159" s="123"/>
      <c r="DQU159" s="123"/>
      <c r="DQV159" s="123"/>
      <c r="DQW159" s="122"/>
      <c r="DQX159" s="123"/>
      <c r="DQY159" s="123"/>
      <c r="DQZ159" s="123"/>
      <c r="DRA159" s="122"/>
      <c r="DRB159" s="123"/>
      <c r="DRC159" s="123"/>
      <c r="DRD159" s="123"/>
      <c r="DRE159" s="122"/>
      <c r="DRF159" s="123"/>
      <c r="DRG159" s="123"/>
      <c r="DRH159" s="123"/>
      <c r="DRI159" s="122"/>
      <c r="DRJ159" s="123"/>
      <c r="DRK159" s="123"/>
      <c r="DRL159" s="123"/>
      <c r="DRM159" s="122"/>
      <c r="DRN159" s="123"/>
      <c r="DRO159" s="123"/>
      <c r="DRP159" s="123"/>
      <c r="DRQ159" s="122"/>
      <c r="DRR159" s="123"/>
      <c r="DRS159" s="123"/>
      <c r="DRT159" s="123"/>
      <c r="DRU159" s="122"/>
      <c r="DRV159" s="123"/>
      <c r="DRW159" s="123"/>
      <c r="DRX159" s="123"/>
      <c r="DRY159" s="122"/>
      <c r="DRZ159" s="123"/>
      <c r="DSA159" s="123"/>
      <c r="DSB159" s="123"/>
      <c r="DSC159" s="122"/>
      <c r="DSD159" s="123"/>
      <c r="DSE159" s="123"/>
      <c r="DSF159" s="123"/>
      <c r="DSG159" s="122"/>
      <c r="DSH159" s="123"/>
      <c r="DSI159" s="123"/>
      <c r="DSJ159" s="123"/>
      <c r="DSK159" s="122"/>
      <c r="DSL159" s="123"/>
      <c r="DSM159" s="123"/>
      <c r="DSN159" s="123"/>
      <c r="DSO159" s="122"/>
      <c r="DSP159" s="123"/>
      <c r="DSQ159" s="123"/>
      <c r="DSR159" s="123"/>
      <c r="DSS159" s="122"/>
      <c r="DST159" s="123"/>
      <c r="DSU159" s="123"/>
      <c r="DSV159" s="123"/>
      <c r="DSW159" s="122"/>
      <c r="DSX159" s="123"/>
      <c r="DSY159" s="123"/>
      <c r="DSZ159" s="123"/>
      <c r="DTA159" s="122"/>
      <c r="DTB159" s="123"/>
      <c r="DTC159" s="123"/>
      <c r="DTD159" s="123"/>
      <c r="DTE159" s="122"/>
      <c r="DTF159" s="123"/>
      <c r="DTG159" s="123"/>
      <c r="DTH159" s="123"/>
      <c r="DTI159" s="122"/>
      <c r="DTJ159" s="123"/>
      <c r="DTK159" s="123"/>
      <c r="DTL159" s="123"/>
      <c r="DTM159" s="122"/>
      <c r="DTN159" s="123"/>
      <c r="DTO159" s="123"/>
      <c r="DTP159" s="123"/>
      <c r="DTQ159" s="122"/>
      <c r="DTR159" s="123"/>
      <c r="DTS159" s="123"/>
      <c r="DTT159" s="123"/>
      <c r="DTU159" s="122"/>
      <c r="DTV159" s="123"/>
      <c r="DTW159" s="123"/>
      <c r="DTX159" s="123"/>
      <c r="DTY159" s="122"/>
      <c r="DTZ159" s="123"/>
      <c r="DUA159" s="123"/>
      <c r="DUB159" s="123"/>
      <c r="DUC159" s="122"/>
      <c r="DUD159" s="123"/>
      <c r="DUE159" s="123"/>
      <c r="DUF159" s="123"/>
      <c r="DUG159" s="122"/>
      <c r="DUH159" s="123"/>
      <c r="DUI159" s="123"/>
      <c r="DUJ159" s="123"/>
      <c r="DUK159" s="122"/>
      <c r="DUL159" s="123"/>
      <c r="DUM159" s="123"/>
      <c r="DUN159" s="123"/>
      <c r="DUO159" s="122"/>
      <c r="DUP159" s="123"/>
      <c r="DUQ159" s="123"/>
      <c r="DUR159" s="123"/>
      <c r="DUS159" s="122"/>
      <c r="DUT159" s="123"/>
      <c r="DUU159" s="123"/>
      <c r="DUV159" s="123"/>
      <c r="DUW159" s="122"/>
      <c r="DUX159" s="123"/>
      <c r="DUY159" s="123"/>
      <c r="DUZ159" s="123"/>
      <c r="DVA159" s="122"/>
      <c r="DVB159" s="123"/>
      <c r="DVC159" s="123"/>
      <c r="DVD159" s="123"/>
      <c r="DVE159" s="122"/>
      <c r="DVF159" s="123"/>
      <c r="DVG159" s="123"/>
      <c r="DVH159" s="123"/>
      <c r="DVI159" s="122"/>
      <c r="DVJ159" s="123"/>
      <c r="DVK159" s="123"/>
      <c r="DVL159" s="123"/>
      <c r="DVM159" s="122"/>
      <c r="DVN159" s="123"/>
      <c r="DVO159" s="123"/>
      <c r="DVP159" s="123"/>
      <c r="DVQ159" s="122"/>
      <c r="DVR159" s="123"/>
      <c r="DVS159" s="123"/>
      <c r="DVT159" s="123"/>
      <c r="DVU159" s="122"/>
      <c r="DVV159" s="123"/>
      <c r="DVW159" s="123"/>
      <c r="DVX159" s="123"/>
      <c r="DVY159" s="122"/>
      <c r="DVZ159" s="123"/>
      <c r="DWA159" s="123"/>
      <c r="DWB159" s="123"/>
      <c r="DWC159" s="122"/>
      <c r="DWD159" s="123"/>
      <c r="DWE159" s="123"/>
      <c r="DWF159" s="123"/>
      <c r="DWG159" s="122"/>
      <c r="DWH159" s="123"/>
      <c r="DWI159" s="123"/>
      <c r="DWJ159" s="123"/>
      <c r="DWK159" s="122"/>
      <c r="DWL159" s="123"/>
      <c r="DWM159" s="123"/>
      <c r="DWN159" s="123"/>
      <c r="DWO159" s="122"/>
      <c r="DWP159" s="123"/>
      <c r="DWQ159" s="123"/>
      <c r="DWR159" s="123"/>
      <c r="DWS159" s="122"/>
      <c r="DWT159" s="123"/>
      <c r="DWU159" s="123"/>
      <c r="DWV159" s="123"/>
      <c r="DWW159" s="122"/>
      <c r="DWX159" s="123"/>
      <c r="DWY159" s="123"/>
      <c r="DWZ159" s="123"/>
      <c r="DXA159" s="122"/>
      <c r="DXB159" s="123"/>
      <c r="DXC159" s="123"/>
      <c r="DXD159" s="123"/>
      <c r="DXE159" s="122"/>
      <c r="DXF159" s="123"/>
      <c r="DXG159" s="123"/>
      <c r="DXH159" s="123"/>
      <c r="DXI159" s="122"/>
      <c r="DXJ159" s="123"/>
      <c r="DXK159" s="123"/>
      <c r="DXL159" s="123"/>
      <c r="DXM159" s="122"/>
      <c r="DXN159" s="123"/>
      <c r="DXO159" s="123"/>
      <c r="DXP159" s="123"/>
      <c r="DXQ159" s="122"/>
      <c r="DXR159" s="123"/>
      <c r="DXS159" s="123"/>
      <c r="DXT159" s="123"/>
      <c r="DXU159" s="122"/>
      <c r="DXV159" s="123"/>
      <c r="DXW159" s="123"/>
      <c r="DXX159" s="123"/>
      <c r="DXY159" s="122"/>
      <c r="DXZ159" s="123"/>
      <c r="DYA159" s="123"/>
      <c r="DYB159" s="123"/>
      <c r="DYC159" s="122"/>
      <c r="DYD159" s="123"/>
      <c r="DYE159" s="123"/>
      <c r="DYF159" s="123"/>
      <c r="DYG159" s="122"/>
      <c r="DYH159" s="123"/>
      <c r="DYI159" s="123"/>
      <c r="DYJ159" s="123"/>
      <c r="DYK159" s="122"/>
      <c r="DYL159" s="123"/>
      <c r="DYM159" s="123"/>
      <c r="DYN159" s="123"/>
      <c r="DYO159" s="122"/>
      <c r="DYP159" s="123"/>
      <c r="DYQ159" s="123"/>
      <c r="DYR159" s="123"/>
      <c r="DYS159" s="122"/>
      <c r="DYT159" s="123"/>
      <c r="DYU159" s="123"/>
      <c r="DYV159" s="123"/>
      <c r="DYW159" s="122"/>
      <c r="DYX159" s="123"/>
      <c r="DYY159" s="123"/>
      <c r="DYZ159" s="123"/>
      <c r="DZA159" s="122"/>
      <c r="DZB159" s="123"/>
      <c r="DZC159" s="123"/>
      <c r="DZD159" s="123"/>
      <c r="DZE159" s="122"/>
      <c r="DZF159" s="123"/>
      <c r="DZG159" s="123"/>
      <c r="DZH159" s="123"/>
      <c r="DZI159" s="122"/>
      <c r="DZJ159" s="123"/>
      <c r="DZK159" s="123"/>
      <c r="DZL159" s="123"/>
      <c r="DZM159" s="122"/>
      <c r="DZN159" s="123"/>
      <c r="DZO159" s="123"/>
      <c r="DZP159" s="123"/>
      <c r="DZQ159" s="122"/>
      <c r="DZR159" s="123"/>
      <c r="DZS159" s="123"/>
      <c r="DZT159" s="123"/>
      <c r="DZU159" s="122"/>
      <c r="DZV159" s="123"/>
      <c r="DZW159" s="123"/>
      <c r="DZX159" s="123"/>
      <c r="DZY159" s="122"/>
      <c r="DZZ159" s="123"/>
      <c r="EAA159" s="123"/>
      <c r="EAB159" s="123"/>
      <c r="EAC159" s="122"/>
      <c r="EAD159" s="123"/>
      <c r="EAE159" s="123"/>
      <c r="EAF159" s="123"/>
      <c r="EAG159" s="122"/>
      <c r="EAH159" s="123"/>
      <c r="EAI159" s="123"/>
      <c r="EAJ159" s="123"/>
      <c r="EAK159" s="122"/>
      <c r="EAL159" s="123"/>
      <c r="EAM159" s="123"/>
      <c r="EAN159" s="123"/>
      <c r="EAO159" s="122"/>
      <c r="EAP159" s="123"/>
      <c r="EAQ159" s="123"/>
      <c r="EAR159" s="123"/>
      <c r="EAS159" s="122"/>
      <c r="EAT159" s="123"/>
      <c r="EAU159" s="123"/>
      <c r="EAV159" s="123"/>
      <c r="EAW159" s="122"/>
      <c r="EAX159" s="123"/>
      <c r="EAY159" s="123"/>
      <c r="EAZ159" s="123"/>
      <c r="EBA159" s="122"/>
      <c r="EBB159" s="123"/>
      <c r="EBC159" s="123"/>
      <c r="EBD159" s="123"/>
      <c r="EBE159" s="122"/>
      <c r="EBF159" s="123"/>
      <c r="EBG159" s="123"/>
      <c r="EBH159" s="123"/>
      <c r="EBI159" s="122"/>
      <c r="EBJ159" s="123"/>
      <c r="EBK159" s="123"/>
      <c r="EBL159" s="123"/>
      <c r="EBM159" s="122"/>
      <c r="EBN159" s="123"/>
      <c r="EBO159" s="123"/>
      <c r="EBP159" s="123"/>
      <c r="EBQ159" s="122"/>
      <c r="EBR159" s="123"/>
      <c r="EBS159" s="123"/>
      <c r="EBT159" s="123"/>
      <c r="EBU159" s="122"/>
      <c r="EBV159" s="123"/>
      <c r="EBW159" s="123"/>
      <c r="EBX159" s="123"/>
      <c r="EBY159" s="122"/>
      <c r="EBZ159" s="123"/>
      <c r="ECA159" s="123"/>
      <c r="ECB159" s="123"/>
      <c r="ECC159" s="122"/>
      <c r="ECD159" s="123"/>
      <c r="ECE159" s="123"/>
      <c r="ECF159" s="123"/>
      <c r="ECG159" s="122"/>
      <c r="ECH159" s="123"/>
      <c r="ECI159" s="123"/>
      <c r="ECJ159" s="123"/>
      <c r="ECK159" s="122"/>
      <c r="ECL159" s="123"/>
      <c r="ECM159" s="123"/>
      <c r="ECN159" s="123"/>
      <c r="ECO159" s="122"/>
      <c r="ECP159" s="123"/>
      <c r="ECQ159" s="123"/>
      <c r="ECR159" s="123"/>
      <c r="ECS159" s="122"/>
      <c r="ECT159" s="123"/>
      <c r="ECU159" s="123"/>
      <c r="ECV159" s="123"/>
      <c r="ECW159" s="122"/>
      <c r="ECX159" s="123"/>
      <c r="ECY159" s="123"/>
      <c r="ECZ159" s="123"/>
      <c r="EDA159" s="122"/>
      <c r="EDB159" s="123"/>
      <c r="EDC159" s="123"/>
      <c r="EDD159" s="123"/>
      <c r="EDE159" s="122"/>
      <c r="EDF159" s="123"/>
      <c r="EDG159" s="123"/>
      <c r="EDH159" s="123"/>
      <c r="EDI159" s="122"/>
      <c r="EDJ159" s="123"/>
      <c r="EDK159" s="123"/>
      <c r="EDL159" s="123"/>
      <c r="EDM159" s="122"/>
      <c r="EDN159" s="123"/>
      <c r="EDO159" s="123"/>
      <c r="EDP159" s="123"/>
      <c r="EDQ159" s="122"/>
      <c r="EDR159" s="123"/>
      <c r="EDS159" s="123"/>
      <c r="EDT159" s="123"/>
      <c r="EDU159" s="122"/>
      <c r="EDV159" s="123"/>
      <c r="EDW159" s="123"/>
      <c r="EDX159" s="123"/>
      <c r="EDY159" s="122"/>
      <c r="EDZ159" s="123"/>
      <c r="EEA159" s="123"/>
      <c r="EEB159" s="123"/>
      <c r="EEC159" s="122"/>
      <c r="EED159" s="123"/>
      <c r="EEE159" s="123"/>
      <c r="EEF159" s="123"/>
      <c r="EEG159" s="122"/>
      <c r="EEH159" s="123"/>
      <c r="EEI159" s="123"/>
      <c r="EEJ159" s="123"/>
      <c r="EEK159" s="122"/>
      <c r="EEL159" s="123"/>
      <c r="EEM159" s="123"/>
      <c r="EEN159" s="123"/>
      <c r="EEO159" s="122"/>
      <c r="EEP159" s="123"/>
      <c r="EEQ159" s="123"/>
      <c r="EER159" s="123"/>
      <c r="EES159" s="122"/>
      <c r="EET159" s="123"/>
      <c r="EEU159" s="123"/>
      <c r="EEV159" s="123"/>
      <c r="EEW159" s="122"/>
      <c r="EEX159" s="123"/>
      <c r="EEY159" s="123"/>
      <c r="EEZ159" s="123"/>
      <c r="EFA159" s="122"/>
      <c r="EFB159" s="123"/>
      <c r="EFC159" s="123"/>
      <c r="EFD159" s="123"/>
      <c r="EFE159" s="122"/>
      <c r="EFF159" s="123"/>
      <c r="EFG159" s="123"/>
      <c r="EFH159" s="123"/>
      <c r="EFI159" s="122"/>
      <c r="EFJ159" s="123"/>
      <c r="EFK159" s="123"/>
      <c r="EFL159" s="123"/>
      <c r="EFM159" s="122"/>
      <c r="EFN159" s="123"/>
      <c r="EFO159" s="123"/>
      <c r="EFP159" s="123"/>
      <c r="EFQ159" s="122"/>
      <c r="EFR159" s="123"/>
      <c r="EFS159" s="123"/>
      <c r="EFT159" s="123"/>
      <c r="EFU159" s="122"/>
      <c r="EFV159" s="123"/>
      <c r="EFW159" s="123"/>
      <c r="EFX159" s="123"/>
      <c r="EFY159" s="122"/>
      <c r="EFZ159" s="123"/>
      <c r="EGA159" s="123"/>
      <c r="EGB159" s="123"/>
      <c r="EGC159" s="122"/>
      <c r="EGD159" s="123"/>
      <c r="EGE159" s="123"/>
      <c r="EGF159" s="123"/>
      <c r="EGG159" s="122"/>
      <c r="EGH159" s="123"/>
      <c r="EGI159" s="123"/>
      <c r="EGJ159" s="123"/>
      <c r="EGK159" s="122"/>
      <c r="EGL159" s="123"/>
      <c r="EGM159" s="123"/>
      <c r="EGN159" s="123"/>
      <c r="EGO159" s="122"/>
      <c r="EGP159" s="123"/>
      <c r="EGQ159" s="123"/>
      <c r="EGR159" s="123"/>
      <c r="EGS159" s="122"/>
      <c r="EGT159" s="123"/>
      <c r="EGU159" s="123"/>
      <c r="EGV159" s="123"/>
      <c r="EGW159" s="122"/>
      <c r="EGX159" s="123"/>
      <c r="EGY159" s="123"/>
      <c r="EGZ159" s="123"/>
      <c r="EHA159" s="122"/>
      <c r="EHB159" s="123"/>
      <c r="EHC159" s="123"/>
      <c r="EHD159" s="123"/>
      <c r="EHE159" s="122"/>
      <c r="EHF159" s="123"/>
      <c r="EHG159" s="123"/>
      <c r="EHH159" s="123"/>
      <c r="EHI159" s="122"/>
      <c r="EHJ159" s="123"/>
      <c r="EHK159" s="123"/>
      <c r="EHL159" s="123"/>
      <c r="EHM159" s="122"/>
      <c r="EHN159" s="123"/>
      <c r="EHO159" s="123"/>
      <c r="EHP159" s="123"/>
      <c r="EHQ159" s="122"/>
      <c r="EHR159" s="123"/>
      <c r="EHS159" s="123"/>
      <c r="EHT159" s="123"/>
      <c r="EHU159" s="122"/>
      <c r="EHV159" s="123"/>
      <c r="EHW159" s="123"/>
      <c r="EHX159" s="123"/>
      <c r="EHY159" s="122"/>
      <c r="EHZ159" s="123"/>
      <c r="EIA159" s="123"/>
      <c r="EIB159" s="123"/>
      <c r="EIC159" s="122"/>
      <c r="EID159" s="123"/>
      <c r="EIE159" s="123"/>
      <c r="EIF159" s="123"/>
      <c r="EIG159" s="122"/>
      <c r="EIH159" s="123"/>
      <c r="EII159" s="123"/>
      <c r="EIJ159" s="123"/>
      <c r="EIK159" s="122"/>
      <c r="EIL159" s="123"/>
      <c r="EIM159" s="123"/>
      <c r="EIN159" s="123"/>
      <c r="EIO159" s="122"/>
      <c r="EIP159" s="123"/>
      <c r="EIQ159" s="123"/>
      <c r="EIR159" s="123"/>
      <c r="EIS159" s="122"/>
      <c r="EIT159" s="123"/>
      <c r="EIU159" s="123"/>
      <c r="EIV159" s="123"/>
      <c r="EIW159" s="122"/>
      <c r="EIX159" s="123"/>
      <c r="EIY159" s="123"/>
      <c r="EIZ159" s="123"/>
      <c r="EJA159" s="122"/>
      <c r="EJB159" s="123"/>
      <c r="EJC159" s="123"/>
      <c r="EJD159" s="123"/>
      <c r="EJE159" s="122"/>
      <c r="EJF159" s="123"/>
      <c r="EJG159" s="123"/>
      <c r="EJH159" s="123"/>
      <c r="EJI159" s="122"/>
      <c r="EJJ159" s="123"/>
      <c r="EJK159" s="123"/>
      <c r="EJL159" s="123"/>
      <c r="EJM159" s="122"/>
      <c r="EJN159" s="123"/>
      <c r="EJO159" s="123"/>
      <c r="EJP159" s="123"/>
      <c r="EJQ159" s="122"/>
      <c r="EJR159" s="123"/>
      <c r="EJS159" s="123"/>
      <c r="EJT159" s="123"/>
      <c r="EJU159" s="122"/>
      <c r="EJV159" s="123"/>
      <c r="EJW159" s="123"/>
      <c r="EJX159" s="123"/>
      <c r="EJY159" s="122"/>
      <c r="EJZ159" s="123"/>
      <c r="EKA159" s="123"/>
      <c r="EKB159" s="123"/>
      <c r="EKC159" s="122"/>
      <c r="EKD159" s="123"/>
      <c r="EKE159" s="123"/>
      <c r="EKF159" s="123"/>
      <c r="EKG159" s="122"/>
      <c r="EKH159" s="123"/>
      <c r="EKI159" s="123"/>
      <c r="EKJ159" s="123"/>
      <c r="EKK159" s="122"/>
      <c r="EKL159" s="123"/>
      <c r="EKM159" s="123"/>
      <c r="EKN159" s="123"/>
      <c r="EKO159" s="122"/>
      <c r="EKP159" s="123"/>
      <c r="EKQ159" s="123"/>
      <c r="EKR159" s="123"/>
      <c r="EKS159" s="122"/>
      <c r="EKT159" s="123"/>
      <c r="EKU159" s="123"/>
      <c r="EKV159" s="123"/>
      <c r="EKW159" s="122"/>
      <c r="EKX159" s="123"/>
      <c r="EKY159" s="123"/>
      <c r="EKZ159" s="123"/>
      <c r="ELA159" s="122"/>
      <c r="ELB159" s="123"/>
      <c r="ELC159" s="123"/>
      <c r="ELD159" s="123"/>
      <c r="ELE159" s="122"/>
      <c r="ELF159" s="123"/>
      <c r="ELG159" s="123"/>
      <c r="ELH159" s="123"/>
      <c r="ELI159" s="122"/>
      <c r="ELJ159" s="123"/>
      <c r="ELK159" s="123"/>
      <c r="ELL159" s="123"/>
      <c r="ELM159" s="122"/>
      <c r="ELN159" s="123"/>
      <c r="ELO159" s="123"/>
      <c r="ELP159" s="123"/>
      <c r="ELQ159" s="122"/>
      <c r="ELR159" s="123"/>
      <c r="ELS159" s="123"/>
      <c r="ELT159" s="123"/>
      <c r="ELU159" s="122"/>
      <c r="ELV159" s="123"/>
      <c r="ELW159" s="123"/>
      <c r="ELX159" s="123"/>
      <c r="ELY159" s="122"/>
      <c r="ELZ159" s="123"/>
      <c r="EMA159" s="123"/>
      <c r="EMB159" s="123"/>
      <c r="EMC159" s="122"/>
      <c r="EMD159" s="123"/>
      <c r="EME159" s="123"/>
      <c r="EMF159" s="123"/>
      <c r="EMG159" s="122"/>
      <c r="EMH159" s="123"/>
      <c r="EMI159" s="123"/>
      <c r="EMJ159" s="123"/>
      <c r="EMK159" s="122"/>
      <c r="EML159" s="123"/>
      <c r="EMM159" s="123"/>
      <c r="EMN159" s="123"/>
      <c r="EMO159" s="122"/>
      <c r="EMP159" s="123"/>
      <c r="EMQ159" s="123"/>
      <c r="EMR159" s="123"/>
      <c r="EMS159" s="122"/>
      <c r="EMT159" s="123"/>
      <c r="EMU159" s="123"/>
      <c r="EMV159" s="123"/>
      <c r="EMW159" s="122"/>
      <c r="EMX159" s="123"/>
      <c r="EMY159" s="123"/>
      <c r="EMZ159" s="123"/>
      <c r="ENA159" s="122"/>
      <c r="ENB159" s="123"/>
      <c r="ENC159" s="123"/>
      <c r="END159" s="123"/>
      <c r="ENE159" s="122"/>
      <c r="ENF159" s="123"/>
      <c r="ENG159" s="123"/>
      <c r="ENH159" s="123"/>
      <c r="ENI159" s="122"/>
      <c r="ENJ159" s="123"/>
      <c r="ENK159" s="123"/>
      <c r="ENL159" s="123"/>
      <c r="ENM159" s="122"/>
      <c r="ENN159" s="123"/>
      <c r="ENO159" s="123"/>
      <c r="ENP159" s="123"/>
      <c r="ENQ159" s="122"/>
      <c r="ENR159" s="123"/>
      <c r="ENS159" s="123"/>
      <c r="ENT159" s="123"/>
      <c r="ENU159" s="122"/>
      <c r="ENV159" s="123"/>
      <c r="ENW159" s="123"/>
      <c r="ENX159" s="123"/>
      <c r="ENY159" s="122"/>
      <c r="ENZ159" s="123"/>
      <c r="EOA159" s="123"/>
      <c r="EOB159" s="123"/>
      <c r="EOC159" s="122"/>
      <c r="EOD159" s="123"/>
      <c r="EOE159" s="123"/>
      <c r="EOF159" s="123"/>
      <c r="EOG159" s="122"/>
      <c r="EOH159" s="123"/>
      <c r="EOI159" s="123"/>
      <c r="EOJ159" s="123"/>
      <c r="EOK159" s="122"/>
      <c r="EOL159" s="123"/>
      <c r="EOM159" s="123"/>
      <c r="EON159" s="123"/>
      <c r="EOO159" s="122"/>
      <c r="EOP159" s="123"/>
      <c r="EOQ159" s="123"/>
      <c r="EOR159" s="123"/>
      <c r="EOS159" s="122"/>
      <c r="EOT159" s="123"/>
      <c r="EOU159" s="123"/>
      <c r="EOV159" s="123"/>
      <c r="EOW159" s="122"/>
      <c r="EOX159" s="123"/>
      <c r="EOY159" s="123"/>
      <c r="EOZ159" s="123"/>
      <c r="EPA159" s="122"/>
      <c r="EPB159" s="123"/>
      <c r="EPC159" s="123"/>
      <c r="EPD159" s="123"/>
      <c r="EPE159" s="122"/>
      <c r="EPF159" s="123"/>
      <c r="EPG159" s="123"/>
      <c r="EPH159" s="123"/>
      <c r="EPI159" s="122"/>
      <c r="EPJ159" s="123"/>
      <c r="EPK159" s="123"/>
      <c r="EPL159" s="123"/>
      <c r="EPM159" s="122"/>
      <c r="EPN159" s="123"/>
      <c r="EPO159" s="123"/>
      <c r="EPP159" s="123"/>
      <c r="EPQ159" s="122"/>
      <c r="EPR159" s="123"/>
      <c r="EPS159" s="123"/>
      <c r="EPT159" s="123"/>
      <c r="EPU159" s="122"/>
      <c r="EPV159" s="123"/>
      <c r="EPW159" s="123"/>
      <c r="EPX159" s="123"/>
      <c r="EPY159" s="122"/>
      <c r="EPZ159" s="123"/>
      <c r="EQA159" s="123"/>
      <c r="EQB159" s="123"/>
      <c r="EQC159" s="122"/>
      <c r="EQD159" s="123"/>
      <c r="EQE159" s="123"/>
      <c r="EQF159" s="123"/>
      <c r="EQG159" s="122"/>
      <c r="EQH159" s="123"/>
      <c r="EQI159" s="123"/>
      <c r="EQJ159" s="123"/>
      <c r="EQK159" s="122"/>
      <c r="EQL159" s="123"/>
      <c r="EQM159" s="123"/>
      <c r="EQN159" s="123"/>
      <c r="EQO159" s="122"/>
      <c r="EQP159" s="123"/>
      <c r="EQQ159" s="123"/>
      <c r="EQR159" s="123"/>
      <c r="EQS159" s="122"/>
      <c r="EQT159" s="123"/>
      <c r="EQU159" s="123"/>
      <c r="EQV159" s="123"/>
      <c r="EQW159" s="122"/>
      <c r="EQX159" s="123"/>
      <c r="EQY159" s="123"/>
      <c r="EQZ159" s="123"/>
      <c r="ERA159" s="122"/>
      <c r="ERB159" s="123"/>
      <c r="ERC159" s="123"/>
      <c r="ERD159" s="123"/>
      <c r="ERE159" s="122"/>
      <c r="ERF159" s="123"/>
      <c r="ERG159" s="123"/>
      <c r="ERH159" s="123"/>
      <c r="ERI159" s="122"/>
      <c r="ERJ159" s="123"/>
      <c r="ERK159" s="123"/>
      <c r="ERL159" s="123"/>
      <c r="ERM159" s="122"/>
      <c r="ERN159" s="123"/>
      <c r="ERO159" s="123"/>
      <c r="ERP159" s="123"/>
      <c r="ERQ159" s="122"/>
      <c r="ERR159" s="123"/>
      <c r="ERS159" s="123"/>
      <c r="ERT159" s="123"/>
      <c r="ERU159" s="122"/>
      <c r="ERV159" s="123"/>
      <c r="ERW159" s="123"/>
      <c r="ERX159" s="123"/>
      <c r="ERY159" s="122"/>
      <c r="ERZ159" s="123"/>
      <c r="ESA159" s="123"/>
      <c r="ESB159" s="123"/>
      <c r="ESC159" s="122"/>
      <c r="ESD159" s="123"/>
      <c r="ESE159" s="123"/>
      <c r="ESF159" s="123"/>
      <c r="ESG159" s="122"/>
      <c r="ESH159" s="123"/>
      <c r="ESI159" s="123"/>
      <c r="ESJ159" s="123"/>
      <c r="ESK159" s="122"/>
      <c r="ESL159" s="123"/>
      <c r="ESM159" s="123"/>
      <c r="ESN159" s="123"/>
      <c r="ESO159" s="122"/>
      <c r="ESP159" s="123"/>
      <c r="ESQ159" s="123"/>
      <c r="ESR159" s="123"/>
      <c r="ESS159" s="122"/>
      <c r="EST159" s="123"/>
      <c r="ESU159" s="123"/>
      <c r="ESV159" s="123"/>
      <c r="ESW159" s="122"/>
      <c r="ESX159" s="123"/>
      <c r="ESY159" s="123"/>
      <c r="ESZ159" s="123"/>
      <c r="ETA159" s="122"/>
      <c r="ETB159" s="123"/>
      <c r="ETC159" s="123"/>
      <c r="ETD159" s="123"/>
      <c r="ETE159" s="122"/>
      <c r="ETF159" s="123"/>
      <c r="ETG159" s="123"/>
      <c r="ETH159" s="123"/>
      <c r="ETI159" s="122"/>
      <c r="ETJ159" s="123"/>
      <c r="ETK159" s="123"/>
      <c r="ETL159" s="123"/>
      <c r="ETM159" s="122"/>
      <c r="ETN159" s="123"/>
      <c r="ETO159" s="123"/>
      <c r="ETP159" s="123"/>
      <c r="ETQ159" s="122"/>
      <c r="ETR159" s="123"/>
      <c r="ETS159" s="123"/>
      <c r="ETT159" s="123"/>
      <c r="ETU159" s="122"/>
      <c r="ETV159" s="123"/>
      <c r="ETW159" s="123"/>
      <c r="ETX159" s="123"/>
      <c r="ETY159" s="122"/>
      <c r="ETZ159" s="123"/>
      <c r="EUA159" s="123"/>
      <c r="EUB159" s="123"/>
      <c r="EUC159" s="122"/>
      <c r="EUD159" s="123"/>
      <c r="EUE159" s="123"/>
      <c r="EUF159" s="123"/>
      <c r="EUG159" s="122"/>
      <c r="EUH159" s="123"/>
      <c r="EUI159" s="123"/>
      <c r="EUJ159" s="123"/>
      <c r="EUK159" s="122"/>
      <c r="EUL159" s="123"/>
      <c r="EUM159" s="123"/>
      <c r="EUN159" s="123"/>
      <c r="EUO159" s="122"/>
      <c r="EUP159" s="123"/>
      <c r="EUQ159" s="123"/>
      <c r="EUR159" s="123"/>
      <c r="EUS159" s="122"/>
      <c r="EUT159" s="123"/>
      <c r="EUU159" s="123"/>
      <c r="EUV159" s="123"/>
      <c r="EUW159" s="122"/>
      <c r="EUX159" s="123"/>
      <c r="EUY159" s="123"/>
      <c r="EUZ159" s="123"/>
      <c r="EVA159" s="122"/>
      <c r="EVB159" s="123"/>
      <c r="EVC159" s="123"/>
      <c r="EVD159" s="123"/>
      <c r="EVE159" s="122"/>
      <c r="EVF159" s="123"/>
      <c r="EVG159" s="123"/>
      <c r="EVH159" s="123"/>
      <c r="EVI159" s="122"/>
      <c r="EVJ159" s="123"/>
      <c r="EVK159" s="123"/>
      <c r="EVL159" s="123"/>
      <c r="EVM159" s="122"/>
      <c r="EVN159" s="123"/>
      <c r="EVO159" s="123"/>
      <c r="EVP159" s="123"/>
      <c r="EVQ159" s="122"/>
      <c r="EVR159" s="123"/>
      <c r="EVS159" s="123"/>
      <c r="EVT159" s="123"/>
      <c r="EVU159" s="122"/>
      <c r="EVV159" s="123"/>
      <c r="EVW159" s="123"/>
      <c r="EVX159" s="123"/>
      <c r="EVY159" s="122"/>
      <c r="EVZ159" s="123"/>
      <c r="EWA159" s="123"/>
      <c r="EWB159" s="123"/>
      <c r="EWC159" s="122"/>
      <c r="EWD159" s="123"/>
      <c r="EWE159" s="123"/>
      <c r="EWF159" s="123"/>
      <c r="EWG159" s="122"/>
      <c r="EWH159" s="123"/>
      <c r="EWI159" s="123"/>
      <c r="EWJ159" s="123"/>
      <c r="EWK159" s="122"/>
      <c r="EWL159" s="123"/>
      <c r="EWM159" s="123"/>
      <c r="EWN159" s="123"/>
      <c r="EWO159" s="122"/>
      <c r="EWP159" s="123"/>
      <c r="EWQ159" s="123"/>
      <c r="EWR159" s="123"/>
      <c r="EWS159" s="122"/>
      <c r="EWT159" s="123"/>
      <c r="EWU159" s="123"/>
      <c r="EWV159" s="123"/>
      <c r="EWW159" s="122"/>
      <c r="EWX159" s="123"/>
      <c r="EWY159" s="123"/>
      <c r="EWZ159" s="123"/>
      <c r="EXA159" s="122"/>
      <c r="EXB159" s="123"/>
      <c r="EXC159" s="123"/>
      <c r="EXD159" s="123"/>
      <c r="EXE159" s="122"/>
      <c r="EXF159" s="123"/>
      <c r="EXG159" s="123"/>
      <c r="EXH159" s="123"/>
      <c r="EXI159" s="122"/>
      <c r="EXJ159" s="123"/>
      <c r="EXK159" s="123"/>
      <c r="EXL159" s="123"/>
      <c r="EXM159" s="122"/>
      <c r="EXN159" s="123"/>
      <c r="EXO159" s="123"/>
      <c r="EXP159" s="123"/>
      <c r="EXQ159" s="122"/>
      <c r="EXR159" s="123"/>
      <c r="EXS159" s="123"/>
      <c r="EXT159" s="123"/>
      <c r="EXU159" s="122"/>
      <c r="EXV159" s="123"/>
      <c r="EXW159" s="123"/>
      <c r="EXX159" s="123"/>
      <c r="EXY159" s="122"/>
      <c r="EXZ159" s="123"/>
      <c r="EYA159" s="123"/>
      <c r="EYB159" s="123"/>
      <c r="EYC159" s="122"/>
      <c r="EYD159" s="123"/>
      <c r="EYE159" s="123"/>
      <c r="EYF159" s="123"/>
      <c r="EYG159" s="122"/>
      <c r="EYH159" s="123"/>
      <c r="EYI159" s="123"/>
      <c r="EYJ159" s="123"/>
      <c r="EYK159" s="122"/>
      <c r="EYL159" s="123"/>
      <c r="EYM159" s="123"/>
      <c r="EYN159" s="123"/>
      <c r="EYO159" s="122"/>
      <c r="EYP159" s="123"/>
      <c r="EYQ159" s="123"/>
      <c r="EYR159" s="123"/>
      <c r="EYS159" s="122"/>
      <c r="EYT159" s="123"/>
      <c r="EYU159" s="123"/>
      <c r="EYV159" s="123"/>
      <c r="EYW159" s="122"/>
      <c r="EYX159" s="123"/>
      <c r="EYY159" s="123"/>
      <c r="EYZ159" s="123"/>
      <c r="EZA159" s="122"/>
      <c r="EZB159" s="123"/>
      <c r="EZC159" s="123"/>
      <c r="EZD159" s="123"/>
      <c r="EZE159" s="122"/>
      <c r="EZF159" s="123"/>
      <c r="EZG159" s="123"/>
      <c r="EZH159" s="123"/>
      <c r="EZI159" s="122"/>
      <c r="EZJ159" s="123"/>
      <c r="EZK159" s="123"/>
      <c r="EZL159" s="123"/>
      <c r="EZM159" s="122"/>
      <c r="EZN159" s="123"/>
      <c r="EZO159" s="123"/>
      <c r="EZP159" s="123"/>
      <c r="EZQ159" s="122"/>
      <c r="EZR159" s="123"/>
      <c r="EZS159" s="123"/>
      <c r="EZT159" s="123"/>
      <c r="EZU159" s="122"/>
      <c r="EZV159" s="123"/>
      <c r="EZW159" s="123"/>
      <c r="EZX159" s="123"/>
      <c r="EZY159" s="122"/>
      <c r="EZZ159" s="123"/>
      <c r="FAA159" s="123"/>
      <c r="FAB159" s="123"/>
      <c r="FAC159" s="122"/>
      <c r="FAD159" s="123"/>
      <c r="FAE159" s="123"/>
      <c r="FAF159" s="123"/>
      <c r="FAG159" s="122"/>
      <c r="FAH159" s="123"/>
      <c r="FAI159" s="123"/>
      <c r="FAJ159" s="123"/>
      <c r="FAK159" s="122"/>
      <c r="FAL159" s="123"/>
      <c r="FAM159" s="123"/>
      <c r="FAN159" s="123"/>
      <c r="FAO159" s="122"/>
      <c r="FAP159" s="123"/>
      <c r="FAQ159" s="123"/>
      <c r="FAR159" s="123"/>
      <c r="FAS159" s="122"/>
      <c r="FAT159" s="123"/>
      <c r="FAU159" s="123"/>
      <c r="FAV159" s="123"/>
      <c r="FAW159" s="122"/>
      <c r="FAX159" s="123"/>
      <c r="FAY159" s="123"/>
      <c r="FAZ159" s="123"/>
      <c r="FBA159" s="122"/>
      <c r="FBB159" s="123"/>
      <c r="FBC159" s="123"/>
      <c r="FBD159" s="123"/>
      <c r="FBE159" s="122"/>
      <c r="FBF159" s="123"/>
      <c r="FBG159" s="123"/>
      <c r="FBH159" s="123"/>
      <c r="FBI159" s="122"/>
      <c r="FBJ159" s="123"/>
      <c r="FBK159" s="123"/>
      <c r="FBL159" s="123"/>
      <c r="FBM159" s="122"/>
      <c r="FBN159" s="123"/>
      <c r="FBO159" s="123"/>
      <c r="FBP159" s="123"/>
      <c r="FBQ159" s="122"/>
      <c r="FBR159" s="123"/>
      <c r="FBS159" s="123"/>
      <c r="FBT159" s="123"/>
      <c r="FBU159" s="122"/>
      <c r="FBV159" s="123"/>
      <c r="FBW159" s="123"/>
      <c r="FBX159" s="123"/>
      <c r="FBY159" s="122"/>
      <c r="FBZ159" s="123"/>
      <c r="FCA159" s="123"/>
      <c r="FCB159" s="123"/>
      <c r="FCC159" s="122"/>
      <c r="FCD159" s="123"/>
      <c r="FCE159" s="123"/>
      <c r="FCF159" s="123"/>
      <c r="FCG159" s="122"/>
      <c r="FCH159" s="123"/>
      <c r="FCI159" s="123"/>
      <c r="FCJ159" s="123"/>
      <c r="FCK159" s="122"/>
      <c r="FCL159" s="123"/>
      <c r="FCM159" s="123"/>
      <c r="FCN159" s="123"/>
      <c r="FCO159" s="122"/>
      <c r="FCP159" s="123"/>
      <c r="FCQ159" s="123"/>
      <c r="FCR159" s="123"/>
      <c r="FCS159" s="122"/>
      <c r="FCT159" s="123"/>
      <c r="FCU159" s="123"/>
      <c r="FCV159" s="123"/>
      <c r="FCW159" s="122"/>
      <c r="FCX159" s="123"/>
      <c r="FCY159" s="123"/>
      <c r="FCZ159" s="123"/>
      <c r="FDA159" s="122"/>
      <c r="FDB159" s="123"/>
      <c r="FDC159" s="123"/>
      <c r="FDD159" s="123"/>
      <c r="FDE159" s="122"/>
      <c r="FDF159" s="123"/>
      <c r="FDG159" s="123"/>
      <c r="FDH159" s="123"/>
      <c r="FDI159" s="122"/>
      <c r="FDJ159" s="123"/>
      <c r="FDK159" s="123"/>
      <c r="FDL159" s="123"/>
      <c r="FDM159" s="122"/>
      <c r="FDN159" s="123"/>
      <c r="FDO159" s="123"/>
      <c r="FDP159" s="123"/>
      <c r="FDQ159" s="122"/>
      <c r="FDR159" s="123"/>
      <c r="FDS159" s="123"/>
      <c r="FDT159" s="123"/>
      <c r="FDU159" s="122"/>
      <c r="FDV159" s="123"/>
      <c r="FDW159" s="123"/>
      <c r="FDX159" s="123"/>
      <c r="FDY159" s="122"/>
      <c r="FDZ159" s="123"/>
      <c r="FEA159" s="123"/>
      <c r="FEB159" s="123"/>
      <c r="FEC159" s="122"/>
      <c r="FED159" s="123"/>
      <c r="FEE159" s="123"/>
      <c r="FEF159" s="123"/>
      <c r="FEG159" s="122"/>
      <c r="FEH159" s="123"/>
      <c r="FEI159" s="123"/>
      <c r="FEJ159" s="123"/>
      <c r="FEK159" s="122"/>
      <c r="FEL159" s="123"/>
      <c r="FEM159" s="123"/>
      <c r="FEN159" s="123"/>
      <c r="FEO159" s="122"/>
      <c r="FEP159" s="123"/>
      <c r="FEQ159" s="123"/>
      <c r="FER159" s="123"/>
      <c r="FES159" s="122"/>
      <c r="FET159" s="123"/>
      <c r="FEU159" s="123"/>
      <c r="FEV159" s="123"/>
      <c r="FEW159" s="122"/>
      <c r="FEX159" s="123"/>
      <c r="FEY159" s="123"/>
      <c r="FEZ159" s="123"/>
      <c r="FFA159" s="122"/>
      <c r="FFB159" s="123"/>
      <c r="FFC159" s="123"/>
      <c r="FFD159" s="123"/>
      <c r="FFE159" s="122"/>
      <c r="FFF159" s="123"/>
      <c r="FFG159" s="123"/>
      <c r="FFH159" s="123"/>
      <c r="FFI159" s="122"/>
      <c r="FFJ159" s="123"/>
      <c r="FFK159" s="123"/>
      <c r="FFL159" s="123"/>
      <c r="FFM159" s="122"/>
      <c r="FFN159" s="123"/>
      <c r="FFO159" s="123"/>
      <c r="FFP159" s="123"/>
      <c r="FFQ159" s="122"/>
      <c r="FFR159" s="123"/>
      <c r="FFS159" s="123"/>
      <c r="FFT159" s="123"/>
      <c r="FFU159" s="122"/>
      <c r="FFV159" s="123"/>
      <c r="FFW159" s="123"/>
      <c r="FFX159" s="123"/>
      <c r="FFY159" s="122"/>
      <c r="FFZ159" s="123"/>
      <c r="FGA159" s="123"/>
      <c r="FGB159" s="123"/>
      <c r="FGC159" s="122"/>
      <c r="FGD159" s="123"/>
      <c r="FGE159" s="123"/>
      <c r="FGF159" s="123"/>
      <c r="FGG159" s="122"/>
      <c r="FGH159" s="123"/>
      <c r="FGI159" s="123"/>
      <c r="FGJ159" s="123"/>
      <c r="FGK159" s="122"/>
      <c r="FGL159" s="123"/>
      <c r="FGM159" s="123"/>
      <c r="FGN159" s="123"/>
      <c r="FGO159" s="122"/>
      <c r="FGP159" s="123"/>
      <c r="FGQ159" s="123"/>
      <c r="FGR159" s="123"/>
      <c r="FGS159" s="122"/>
      <c r="FGT159" s="123"/>
      <c r="FGU159" s="123"/>
      <c r="FGV159" s="123"/>
      <c r="FGW159" s="122"/>
      <c r="FGX159" s="123"/>
      <c r="FGY159" s="123"/>
      <c r="FGZ159" s="123"/>
      <c r="FHA159" s="122"/>
      <c r="FHB159" s="123"/>
      <c r="FHC159" s="123"/>
      <c r="FHD159" s="123"/>
      <c r="FHE159" s="122"/>
      <c r="FHF159" s="123"/>
      <c r="FHG159" s="123"/>
      <c r="FHH159" s="123"/>
      <c r="FHI159" s="122"/>
      <c r="FHJ159" s="123"/>
      <c r="FHK159" s="123"/>
      <c r="FHL159" s="123"/>
      <c r="FHM159" s="122"/>
      <c r="FHN159" s="123"/>
      <c r="FHO159" s="123"/>
      <c r="FHP159" s="123"/>
      <c r="FHQ159" s="122"/>
      <c r="FHR159" s="123"/>
      <c r="FHS159" s="123"/>
      <c r="FHT159" s="123"/>
      <c r="FHU159" s="122"/>
      <c r="FHV159" s="123"/>
      <c r="FHW159" s="123"/>
      <c r="FHX159" s="123"/>
      <c r="FHY159" s="122"/>
      <c r="FHZ159" s="123"/>
      <c r="FIA159" s="123"/>
      <c r="FIB159" s="123"/>
      <c r="FIC159" s="122"/>
      <c r="FID159" s="123"/>
      <c r="FIE159" s="123"/>
      <c r="FIF159" s="123"/>
      <c r="FIG159" s="122"/>
      <c r="FIH159" s="123"/>
      <c r="FII159" s="123"/>
      <c r="FIJ159" s="123"/>
      <c r="FIK159" s="122"/>
      <c r="FIL159" s="123"/>
      <c r="FIM159" s="123"/>
      <c r="FIN159" s="123"/>
      <c r="FIO159" s="122"/>
      <c r="FIP159" s="123"/>
      <c r="FIQ159" s="123"/>
      <c r="FIR159" s="123"/>
      <c r="FIS159" s="122"/>
      <c r="FIT159" s="123"/>
      <c r="FIU159" s="123"/>
      <c r="FIV159" s="123"/>
      <c r="FIW159" s="122"/>
      <c r="FIX159" s="123"/>
      <c r="FIY159" s="123"/>
      <c r="FIZ159" s="123"/>
      <c r="FJA159" s="122"/>
      <c r="FJB159" s="123"/>
      <c r="FJC159" s="123"/>
      <c r="FJD159" s="123"/>
      <c r="FJE159" s="122"/>
      <c r="FJF159" s="123"/>
      <c r="FJG159" s="123"/>
      <c r="FJH159" s="123"/>
      <c r="FJI159" s="122"/>
      <c r="FJJ159" s="123"/>
      <c r="FJK159" s="123"/>
      <c r="FJL159" s="123"/>
      <c r="FJM159" s="122"/>
      <c r="FJN159" s="123"/>
      <c r="FJO159" s="123"/>
      <c r="FJP159" s="123"/>
      <c r="FJQ159" s="122"/>
      <c r="FJR159" s="123"/>
      <c r="FJS159" s="123"/>
      <c r="FJT159" s="123"/>
      <c r="FJU159" s="122"/>
      <c r="FJV159" s="123"/>
      <c r="FJW159" s="123"/>
      <c r="FJX159" s="123"/>
      <c r="FJY159" s="122"/>
      <c r="FJZ159" s="123"/>
      <c r="FKA159" s="123"/>
      <c r="FKB159" s="123"/>
      <c r="FKC159" s="122"/>
      <c r="FKD159" s="123"/>
      <c r="FKE159" s="123"/>
      <c r="FKF159" s="123"/>
      <c r="FKG159" s="122"/>
      <c r="FKH159" s="123"/>
      <c r="FKI159" s="123"/>
      <c r="FKJ159" s="123"/>
      <c r="FKK159" s="122"/>
      <c r="FKL159" s="123"/>
      <c r="FKM159" s="123"/>
      <c r="FKN159" s="123"/>
      <c r="FKO159" s="122"/>
      <c r="FKP159" s="123"/>
      <c r="FKQ159" s="123"/>
      <c r="FKR159" s="123"/>
      <c r="FKS159" s="122"/>
      <c r="FKT159" s="123"/>
      <c r="FKU159" s="123"/>
      <c r="FKV159" s="123"/>
      <c r="FKW159" s="122"/>
      <c r="FKX159" s="123"/>
      <c r="FKY159" s="123"/>
      <c r="FKZ159" s="123"/>
      <c r="FLA159" s="122"/>
      <c r="FLB159" s="123"/>
      <c r="FLC159" s="123"/>
      <c r="FLD159" s="123"/>
      <c r="FLE159" s="122"/>
      <c r="FLF159" s="123"/>
      <c r="FLG159" s="123"/>
      <c r="FLH159" s="123"/>
      <c r="FLI159" s="122"/>
      <c r="FLJ159" s="123"/>
      <c r="FLK159" s="123"/>
      <c r="FLL159" s="123"/>
      <c r="FLM159" s="122"/>
      <c r="FLN159" s="123"/>
      <c r="FLO159" s="123"/>
      <c r="FLP159" s="123"/>
      <c r="FLQ159" s="122"/>
      <c r="FLR159" s="123"/>
      <c r="FLS159" s="123"/>
      <c r="FLT159" s="123"/>
      <c r="FLU159" s="122"/>
      <c r="FLV159" s="123"/>
      <c r="FLW159" s="123"/>
      <c r="FLX159" s="123"/>
      <c r="FLY159" s="122"/>
      <c r="FLZ159" s="123"/>
      <c r="FMA159" s="123"/>
      <c r="FMB159" s="123"/>
      <c r="FMC159" s="122"/>
      <c r="FMD159" s="123"/>
      <c r="FME159" s="123"/>
      <c r="FMF159" s="123"/>
      <c r="FMG159" s="122"/>
      <c r="FMH159" s="123"/>
      <c r="FMI159" s="123"/>
      <c r="FMJ159" s="123"/>
      <c r="FMK159" s="122"/>
      <c r="FML159" s="123"/>
      <c r="FMM159" s="123"/>
      <c r="FMN159" s="123"/>
      <c r="FMO159" s="122"/>
      <c r="FMP159" s="123"/>
      <c r="FMQ159" s="123"/>
      <c r="FMR159" s="123"/>
      <c r="FMS159" s="122"/>
      <c r="FMT159" s="123"/>
      <c r="FMU159" s="123"/>
      <c r="FMV159" s="123"/>
      <c r="FMW159" s="122"/>
      <c r="FMX159" s="123"/>
      <c r="FMY159" s="123"/>
      <c r="FMZ159" s="123"/>
      <c r="FNA159" s="122"/>
      <c r="FNB159" s="123"/>
      <c r="FNC159" s="123"/>
      <c r="FND159" s="123"/>
      <c r="FNE159" s="122"/>
      <c r="FNF159" s="123"/>
      <c r="FNG159" s="123"/>
      <c r="FNH159" s="123"/>
      <c r="FNI159" s="122"/>
      <c r="FNJ159" s="123"/>
      <c r="FNK159" s="123"/>
      <c r="FNL159" s="123"/>
      <c r="FNM159" s="122"/>
      <c r="FNN159" s="123"/>
      <c r="FNO159" s="123"/>
      <c r="FNP159" s="123"/>
      <c r="FNQ159" s="122"/>
      <c r="FNR159" s="123"/>
      <c r="FNS159" s="123"/>
      <c r="FNT159" s="123"/>
      <c r="FNU159" s="122"/>
      <c r="FNV159" s="123"/>
      <c r="FNW159" s="123"/>
      <c r="FNX159" s="123"/>
      <c r="FNY159" s="122"/>
      <c r="FNZ159" s="123"/>
      <c r="FOA159" s="123"/>
      <c r="FOB159" s="123"/>
      <c r="FOC159" s="122"/>
      <c r="FOD159" s="123"/>
      <c r="FOE159" s="123"/>
      <c r="FOF159" s="123"/>
      <c r="FOG159" s="122"/>
      <c r="FOH159" s="123"/>
      <c r="FOI159" s="123"/>
      <c r="FOJ159" s="123"/>
      <c r="FOK159" s="122"/>
      <c r="FOL159" s="123"/>
      <c r="FOM159" s="123"/>
      <c r="FON159" s="123"/>
      <c r="FOO159" s="122"/>
      <c r="FOP159" s="123"/>
      <c r="FOQ159" s="123"/>
      <c r="FOR159" s="123"/>
      <c r="FOS159" s="122"/>
      <c r="FOT159" s="123"/>
      <c r="FOU159" s="123"/>
      <c r="FOV159" s="123"/>
      <c r="FOW159" s="122"/>
      <c r="FOX159" s="123"/>
      <c r="FOY159" s="123"/>
      <c r="FOZ159" s="123"/>
      <c r="FPA159" s="122"/>
      <c r="FPB159" s="123"/>
      <c r="FPC159" s="123"/>
      <c r="FPD159" s="123"/>
      <c r="FPE159" s="122"/>
      <c r="FPF159" s="123"/>
      <c r="FPG159" s="123"/>
      <c r="FPH159" s="123"/>
      <c r="FPI159" s="122"/>
      <c r="FPJ159" s="123"/>
      <c r="FPK159" s="123"/>
      <c r="FPL159" s="123"/>
      <c r="FPM159" s="122"/>
      <c r="FPN159" s="123"/>
      <c r="FPO159" s="123"/>
      <c r="FPP159" s="123"/>
      <c r="FPQ159" s="122"/>
      <c r="FPR159" s="123"/>
      <c r="FPS159" s="123"/>
      <c r="FPT159" s="123"/>
      <c r="FPU159" s="122"/>
      <c r="FPV159" s="123"/>
      <c r="FPW159" s="123"/>
      <c r="FPX159" s="123"/>
      <c r="FPY159" s="122"/>
      <c r="FPZ159" s="123"/>
      <c r="FQA159" s="123"/>
      <c r="FQB159" s="123"/>
      <c r="FQC159" s="122"/>
      <c r="FQD159" s="123"/>
      <c r="FQE159" s="123"/>
      <c r="FQF159" s="123"/>
      <c r="FQG159" s="122"/>
      <c r="FQH159" s="123"/>
      <c r="FQI159" s="123"/>
      <c r="FQJ159" s="123"/>
      <c r="FQK159" s="122"/>
      <c r="FQL159" s="123"/>
      <c r="FQM159" s="123"/>
      <c r="FQN159" s="123"/>
      <c r="FQO159" s="122"/>
      <c r="FQP159" s="123"/>
      <c r="FQQ159" s="123"/>
      <c r="FQR159" s="123"/>
      <c r="FQS159" s="122"/>
      <c r="FQT159" s="123"/>
      <c r="FQU159" s="123"/>
      <c r="FQV159" s="123"/>
      <c r="FQW159" s="122"/>
      <c r="FQX159" s="123"/>
      <c r="FQY159" s="123"/>
      <c r="FQZ159" s="123"/>
      <c r="FRA159" s="122"/>
      <c r="FRB159" s="123"/>
      <c r="FRC159" s="123"/>
      <c r="FRD159" s="123"/>
      <c r="FRE159" s="122"/>
      <c r="FRF159" s="123"/>
      <c r="FRG159" s="123"/>
      <c r="FRH159" s="123"/>
      <c r="FRI159" s="122"/>
      <c r="FRJ159" s="123"/>
      <c r="FRK159" s="123"/>
      <c r="FRL159" s="123"/>
      <c r="FRM159" s="122"/>
      <c r="FRN159" s="123"/>
      <c r="FRO159" s="123"/>
      <c r="FRP159" s="123"/>
      <c r="FRQ159" s="122"/>
      <c r="FRR159" s="123"/>
      <c r="FRS159" s="123"/>
      <c r="FRT159" s="123"/>
      <c r="FRU159" s="122"/>
      <c r="FRV159" s="123"/>
      <c r="FRW159" s="123"/>
      <c r="FRX159" s="123"/>
      <c r="FRY159" s="122"/>
      <c r="FRZ159" s="123"/>
      <c r="FSA159" s="123"/>
      <c r="FSB159" s="123"/>
      <c r="FSC159" s="122"/>
      <c r="FSD159" s="123"/>
      <c r="FSE159" s="123"/>
      <c r="FSF159" s="123"/>
      <c r="FSG159" s="122"/>
      <c r="FSH159" s="123"/>
      <c r="FSI159" s="123"/>
      <c r="FSJ159" s="123"/>
      <c r="FSK159" s="122"/>
      <c r="FSL159" s="123"/>
      <c r="FSM159" s="123"/>
      <c r="FSN159" s="123"/>
      <c r="FSO159" s="122"/>
      <c r="FSP159" s="123"/>
      <c r="FSQ159" s="123"/>
      <c r="FSR159" s="123"/>
      <c r="FSS159" s="122"/>
      <c r="FST159" s="123"/>
      <c r="FSU159" s="123"/>
      <c r="FSV159" s="123"/>
      <c r="FSW159" s="122"/>
      <c r="FSX159" s="123"/>
      <c r="FSY159" s="123"/>
      <c r="FSZ159" s="123"/>
      <c r="FTA159" s="122"/>
      <c r="FTB159" s="123"/>
      <c r="FTC159" s="123"/>
      <c r="FTD159" s="123"/>
      <c r="FTE159" s="122"/>
      <c r="FTF159" s="123"/>
      <c r="FTG159" s="123"/>
      <c r="FTH159" s="123"/>
      <c r="FTI159" s="122"/>
      <c r="FTJ159" s="123"/>
      <c r="FTK159" s="123"/>
      <c r="FTL159" s="123"/>
      <c r="FTM159" s="122"/>
      <c r="FTN159" s="123"/>
      <c r="FTO159" s="123"/>
      <c r="FTP159" s="123"/>
      <c r="FTQ159" s="122"/>
      <c r="FTR159" s="123"/>
      <c r="FTS159" s="123"/>
      <c r="FTT159" s="123"/>
      <c r="FTU159" s="122"/>
      <c r="FTV159" s="123"/>
      <c r="FTW159" s="123"/>
      <c r="FTX159" s="123"/>
      <c r="FTY159" s="122"/>
      <c r="FTZ159" s="123"/>
      <c r="FUA159" s="123"/>
      <c r="FUB159" s="123"/>
      <c r="FUC159" s="122"/>
      <c r="FUD159" s="123"/>
      <c r="FUE159" s="123"/>
      <c r="FUF159" s="123"/>
      <c r="FUG159" s="122"/>
      <c r="FUH159" s="123"/>
      <c r="FUI159" s="123"/>
      <c r="FUJ159" s="123"/>
      <c r="FUK159" s="122"/>
      <c r="FUL159" s="123"/>
      <c r="FUM159" s="123"/>
      <c r="FUN159" s="123"/>
      <c r="FUO159" s="122"/>
      <c r="FUP159" s="123"/>
      <c r="FUQ159" s="123"/>
      <c r="FUR159" s="123"/>
      <c r="FUS159" s="122"/>
      <c r="FUT159" s="123"/>
      <c r="FUU159" s="123"/>
      <c r="FUV159" s="123"/>
      <c r="FUW159" s="122"/>
      <c r="FUX159" s="123"/>
      <c r="FUY159" s="123"/>
      <c r="FUZ159" s="123"/>
      <c r="FVA159" s="122"/>
      <c r="FVB159" s="123"/>
      <c r="FVC159" s="123"/>
      <c r="FVD159" s="123"/>
      <c r="FVE159" s="122"/>
      <c r="FVF159" s="123"/>
      <c r="FVG159" s="123"/>
      <c r="FVH159" s="123"/>
      <c r="FVI159" s="122"/>
      <c r="FVJ159" s="123"/>
      <c r="FVK159" s="123"/>
      <c r="FVL159" s="123"/>
      <c r="FVM159" s="122"/>
      <c r="FVN159" s="123"/>
      <c r="FVO159" s="123"/>
      <c r="FVP159" s="123"/>
      <c r="FVQ159" s="122"/>
      <c r="FVR159" s="123"/>
      <c r="FVS159" s="123"/>
      <c r="FVT159" s="123"/>
      <c r="FVU159" s="122"/>
      <c r="FVV159" s="123"/>
      <c r="FVW159" s="123"/>
      <c r="FVX159" s="123"/>
      <c r="FVY159" s="122"/>
      <c r="FVZ159" s="123"/>
      <c r="FWA159" s="123"/>
      <c r="FWB159" s="123"/>
      <c r="FWC159" s="122"/>
      <c r="FWD159" s="123"/>
      <c r="FWE159" s="123"/>
      <c r="FWF159" s="123"/>
      <c r="FWG159" s="122"/>
      <c r="FWH159" s="123"/>
      <c r="FWI159" s="123"/>
      <c r="FWJ159" s="123"/>
      <c r="FWK159" s="122"/>
      <c r="FWL159" s="123"/>
      <c r="FWM159" s="123"/>
      <c r="FWN159" s="123"/>
      <c r="FWO159" s="122"/>
      <c r="FWP159" s="123"/>
      <c r="FWQ159" s="123"/>
      <c r="FWR159" s="123"/>
      <c r="FWS159" s="122"/>
      <c r="FWT159" s="123"/>
      <c r="FWU159" s="123"/>
      <c r="FWV159" s="123"/>
      <c r="FWW159" s="122"/>
      <c r="FWX159" s="123"/>
      <c r="FWY159" s="123"/>
      <c r="FWZ159" s="123"/>
      <c r="FXA159" s="122"/>
      <c r="FXB159" s="123"/>
      <c r="FXC159" s="123"/>
      <c r="FXD159" s="123"/>
      <c r="FXE159" s="122"/>
      <c r="FXF159" s="123"/>
      <c r="FXG159" s="123"/>
      <c r="FXH159" s="123"/>
      <c r="FXI159" s="122"/>
      <c r="FXJ159" s="123"/>
      <c r="FXK159" s="123"/>
      <c r="FXL159" s="123"/>
      <c r="FXM159" s="122"/>
      <c r="FXN159" s="123"/>
      <c r="FXO159" s="123"/>
      <c r="FXP159" s="123"/>
      <c r="FXQ159" s="122"/>
      <c r="FXR159" s="123"/>
      <c r="FXS159" s="123"/>
      <c r="FXT159" s="123"/>
      <c r="FXU159" s="122"/>
      <c r="FXV159" s="123"/>
      <c r="FXW159" s="123"/>
      <c r="FXX159" s="123"/>
      <c r="FXY159" s="122"/>
      <c r="FXZ159" s="123"/>
      <c r="FYA159" s="123"/>
      <c r="FYB159" s="123"/>
      <c r="FYC159" s="122"/>
      <c r="FYD159" s="123"/>
      <c r="FYE159" s="123"/>
      <c r="FYF159" s="123"/>
      <c r="FYG159" s="122"/>
      <c r="FYH159" s="123"/>
      <c r="FYI159" s="123"/>
      <c r="FYJ159" s="123"/>
      <c r="FYK159" s="122"/>
      <c r="FYL159" s="123"/>
      <c r="FYM159" s="123"/>
      <c r="FYN159" s="123"/>
      <c r="FYO159" s="122"/>
      <c r="FYP159" s="123"/>
      <c r="FYQ159" s="123"/>
      <c r="FYR159" s="123"/>
      <c r="FYS159" s="122"/>
      <c r="FYT159" s="123"/>
      <c r="FYU159" s="123"/>
      <c r="FYV159" s="123"/>
      <c r="FYW159" s="122"/>
      <c r="FYX159" s="123"/>
      <c r="FYY159" s="123"/>
      <c r="FYZ159" s="123"/>
      <c r="FZA159" s="122"/>
      <c r="FZB159" s="123"/>
      <c r="FZC159" s="123"/>
      <c r="FZD159" s="123"/>
      <c r="FZE159" s="122"/>
      <c r="FZF159" s="123"/>
      <c r="FZG159" s="123"/>
      <c r="FZH159" s="123"/>
      <c r="FZI159" s="122"/>
      <c r="FZJ159" s="123"/>
      <c r="FZK159" s="123"/>
      <c r="FZL159" s="123"/>
      <c r="FZM159" s="122"/>
      <c r="FZN159" s="123"/>
      <c r="FZO159" s="123"/>
      <c r="FZP159" s="123"/>
      <c r="FZQ159" s="122"/>
      <c r="FZR159" s="123"/>
      <c r="FZS159" s="123"/>
      <c r="FZT159" s="123"/>
      <c r="FZU159" s="122"/>
      <c r="FZV159" s="123"/>
      <c r="FZW159" s="123"/>
      <c r="FZX159" s="123"/>
      <c r="FZY159" s="122"/>
      <c r="FZZ159" s="123"/>
      <c r="GAA159" s="123"/>
      <c r="GAB159" s="123"/>
      <c r="GAC159" s="122"/>
      <c r="GAD159" s="123"/>
      <c r="GAE159" s="123"/>
      <c r="GAF159" s="123"/>
      <c r="GAG159" s="122"/>
      <c r="GAH159" s="123"/>
      <c r="GAI159" s="123"/>
      <c r="GAJ159" s="123"/>
      <c r="GAK159" s="122"/>
      <c r="GAL159" s="123"/>
      <c r="GAM159" s="123"/>
      <c r="GAN159" s="123"/>
      <c r="GAO159" s="122"/>
      <c r="GAP159" s="123"/>
      <c r="GAQ159" s="123"/>
      <c r="GAR159" s="123"/>
      <c r="GAS159" s="122"/>
      <c r="GAT159" s="123"/>
      <c r="GAU159" s="123"/>
      <c r="GAV159" s="123"/>
      <c r="GAW159" s="122"/>
      <c r="GAX159" s="123"/>
      <c r="GAY159" s="123"/>
      <c r="GAZ159" s="123"/>
      <c r="GBA159" s="122"/>
      <c r="GBB159" s="123"/>
      <c r="GBC159" s="123"/>
      <c r="GBD159" s="123"/>
      <c r="GBE159" s="122"/>
      <c r="GBF159" s="123"/>
      <c r="GBG159" s="123"/>
      <c r="GBH159" s="123"/>
      <c r="GBI159" s="122"/>
      <c r="GBJ159" s="123"/>
      <c r="GBK159" s="123"/>
      <c r="GBL159" s="123"/>
      <c r="GBM159" s="122"/>
      <c r="GBN159" s="123"/>
      <c r="GBO159" s="123"/>
      <c r="GBP159" s="123"/>
      <c r="GBQ159" s="122"/>
      <c r="GBR159" s="123"/>
      <c r="GBS159" s="123"/>
      <c r="GBT159" s="123"/>
      <c r="GBU159" s="122"/>
      <c r="GBV159" s="123"/>
      <c r="GBW159" s="123"/>
      <c r="GBX159" s="123"/>
      <c r="GBY159" s="122"/>
      <c r="GBZ159" s="123"/>
      <c r="GCA159" s="123"/>
      <c r="GCB159" s="123"/>
      <c r="GCC159" s="122"/>
      <c r="GCD159" s="123"/>
      <c r="GCE159" s="123"/>
      <c r="GCF159" s="123"/>
      <c r="GCG159" s="122"/>
      <c r="GCH159" s="123"/>
      <c r="GCI159" s="123"/>
      <c r="GCJ159" s="123"/>
      <c r="GCK159" s="122"/>
      <c r="GCL159" s="123"/>
      <c r="GCM159" s="123"/>
      <c r="GCN159" s="123"/>
      <c r="GCO159" s="122"/>
      <c r="GCP159" s="123"/>
      <c r="GCQ159" s="123"/>
      <c r="GCR159" s="123"/>
      <c r="GCS159" s="122"/>
      <c r="GCT159" s="123"/>
      <c r="GCU159" s="123"/>
      <c r="GCV159" s="123"/>
      <c r="GCW159" s="122"/>
      <c r="GCX159" s="123"/>
      <c r="GCY159" s="123"/>
      <c r="GCZ159" s="123"/>
      <c r="GDA159" s="122"/>
      <c r="GDB159" s="123"/>
      <c r="GDC159" s="123"/>
      <c r="GDD159" s="123"/>
      <c r="GDE159" s="122"/>
      <c r="GDF159" s="123"/>
      <c r="GDG159" s="123"/>
      <c r="GDH159" s="123"/>
      <c r="GDI159" s="122"/>
      <c r="GDJ159" s="123"/>
      <c r="GDK159" s="123"/>
      <c r="GDL159" s="123"/>
      <c r="GDM159" s="122"/>
      <c r="GDN159" s="123"/>
      <c r="GDO159" s="123"/>
      <c r="GDP159" s="123"/>
      <c r="GDQ159" s="122"/>
      <c r="GDR159" s="123"/>
      <c r="GDS159" s="123"/>
      <c r="GDT159" s="123"/>
      <c r="GDU159" s="122"/>
      <c r="GDV159" s="123"/>
      <c r="GDW159" s="123"/>
      <c r="GDX159" s="123"/>
      <c r="GDY159" s="122"/>
      <c r="GDZ159" s="123"/>
      <c r="GEA159" s="123"/>
      <c r="GEB159" s="123"/>
      <c r="GEC159" s="122"/>
      <c r="GED159" s="123"/>
      <c r="GEE159" s="123"/>
      <c r="GEF159" s="123"/>
      <c r="GEG159" s="122"/>
      <c r="GEH159" s="123"/>
      <c r="GEI159" s="123"/>
      <c r="GEJ159" s="123"/>
      <c r="GEK159" s="122"/>
      <c r="GEL159" s="123"/>
      <c r="GEM159" s="123"/>
      <c r="GEN159" s="123"/>
      <c r="GEO159" s="122"/>
      <c r="GEP159" s="123"/>
      <c r="GEQ159" s="123"/>
      <c r="GER159" s="123"/>
      <c r="GES159" s="122"/>
      <c r="GET159" s="123"/>
      <c r="GEU159" s="123"/>
      <c r="GEV159" s="123"/>
      <c r="GEW159" s="122"/>
      <c r="GEX159" s="123"/>
      <c r="GEY159" s="123"/>
      <c r="GEZ159" s="123"/>
      <c r="GFA159" s="122"/>
      <c r="GFB159" s="123"/>
      <c r="GFC159" s="123"/>
      <c r="GFD159" s="123"/>
      <c r="GFE159" s="122"/>
      <c r="GFF159" s="123"/>
      <c r="GFG159" s="123"/>
      <c r="GFH159" s="123"/>
      <c r="GFI159" s="122"/>
      <c r="GFJ159" s="123"/>
      <c r="GFK159" s="123"/>
      <c r="GFL159" s="123"/>
      <c r="GFM159" s="122"/>
      <c r="GFN159" s="123"/>
      <c r="GFO159" s="123"/>
      <c r="GFP159" s="123"/>
      <c r="GFQ159" s="122"/>
      <c r="GFR159" s="123"/>
      <c r="GFS159" s="123"/>
      <c r="GFT159" s="123"/>
      <c r="GFU159" s="122"/>
      <c r="GFV159" s="123"/>
      <c r="GFW159" s="123"/>
      <c r="GFX159" s="123"/>
      <c r="GFY159" s="122"/>
      <c r="GFZ159" s="123"/>
      <c r="GGA159" s="123"/>
      <c r="GGB159" s="123"/>
      <c r="GGC159" s="122"/>
      <c r="GGD159" s="123"/>
      <c r="GGE159" s="123"/>
      <c r="GGF159" s="123"/>
      <c r="GGG159" s="122"/>
      <c r="GGH159" s="123"/>
      <c r="GGI159" s="123"/>
      <c r="GGJ159" s="123"/>
      <c r="GGK159" s="122"/>
      <c r="GGL159" s="123"/>
      <c r="GGM159" s="123"/>
      <c r="GGN159" s="123"/>
      <c r="GGO159" s="122"/>
      <c r="GGP159" s="123"/>
      <c r="GGQ159" s="123"/>
      <c r="GGR159" s="123"/>
      <c r="GGS159" s="122"/>
      <c r="GGT159" s="123"/>
      <c r="GGU159" s="123"/>
      <c r="GGV159" s="123"/>
      <c r="GGW159" s="122"/>
      <c r="GGX159" s="123"/>
      <c r="GGY159" s="123"/>
      <c r="GGZ159" s="123"/>
      <c r="GHA159" s="122"/>
      <c r="GHB159" s="123"/>
      <c r="GHC159" s="123"/>
      <c r="GHD159" s="123"/>
      <c r="GHE159" s="122"/>
      <c r="GHF159" s="123"/>
      <c r="GHG159" s="123"/>
      <c r="GHH159" s="123"/>
      <c r="GHI159" s="122"/>
      <c r="GHJ159" s="123"/>
      <c r="GHK159" s="123"/>
      <c r="GHL159" s="123"/>
      <c r="GHM159" s="122"/>
      <c r="GHN159" s="123"/>
      <c r="GHO159" s="123"/>
      <c r="GHP159" s="123"/>
      <c r="GHQ159" s="122"/>
      <c r="GHR159" s="123"/>
      <c r="GHS159" s="123"/>
      <c r="GHT159" s="123"/>
      <c r="GHU159" s="122"/>
      <c r="GHV159" s="123"/>
      <c r="GHW159" s="123"/>
      <c r="GHX159" s="123"/>
      <c r="GHY159" s="122"/>
      <c r="GHZ159" s="123"/>
      <c r="GIA159" s="123"/>
      <c r="GIB159" s="123"/>
      <c r="GIC159" s="122"/>
      <c r="GID159" s="123"/>
      <c r="GIE159" s="123"/>
      <c r="GIF159" s="123"/>
      <c r="GIG159" s="122"/>
      <c r="GIH159" s="123"/>
      <c r="GII159" s="123"/>
      <c r="GIJ159" s="123"/>
      <c r="GIK159" s="122"/>
      <c r="GIL159" s="123"/>
      <c r="GIM159" s="123"/>
      <c r="GIN159" s="123"/>
      <c r="GIO159" s="122"/>
      <c r="GIP159" s="123"/>
      <c r="GIQ159" s="123"/>
      <c r="GIR159" s="123"/>
      <c r="GIS159" s="122"/>
      <c r="GIT159" s="123"/>
      <c r="GIU159" s="123"/>
      <c r="GIV159" s="123"/>
      <c r="GIW159" s="122"/>
      <c r="GIX159" s="123"/>
      <c r="GIY159" s="123"/>
      <c r="GIZ159" s="123"/>
      <c r="GJA159" s="122"/>
      <c r="GJB159" s="123"/>
      <c r="GJC159" s="123"/>
      <c r="GJD159" s="123"/>
      <c r="GJE159" s="122"/>
      <c r="GJF159" s="123"/>
      <c r="GJG159" s="123"/>
      <c r="GJH159" s="123"/>
      <c r="GJI159" s="122"/>
      <c r="GJJ159" s="123"/>
      <c r="GJK159" s="123"/>
      <c r="GJL159" s="123"/>
      <c r="GJM159" s="122"/>
      <c r="GJN159" s="123"/>
      <c r="GJO159" s="123"/>
      <c r="GJP159" s="123"/>
      <c r="GJQ159" s="122"/>
      <c r="GJR159" s="123"/>
      <c r="GJS159" s="123"/>
      <c r="GJT159" s="123"/>
      <c r="GJU159" s="122"/>
      <c r="GJV159" s="123"/>
      <c r="GJW159" s="123"/>
      <c r="GJX159" s="123"/>
      <c r="GJY159" s="122"/>
      <c r="GJZ159" s="123"/>
      <c r="GKA159" s="123"/>
      <c r="GKB159" s="123"/>
      <c r="GKC159" s="122"/>
      <c r="GKD159" s="123"/>
      <c r="GKE159" s="123"/>
      <c r="GKF159" s="123"/>
      <c r="GKG159" s="122"/>
      <c r="GKH159" s="123"/>
      <c r="GKI159" s="123"/>
      <c r="GKJ159" s="123"/>
      <c r="GKK159" s="122"/>
      <c r="GKL159" s="123"/>
      <c r="GKM159" s="123"/>
      <c r="GKN159" s="123"/>
      <c r="GKO159" s="122"/>
      <c r="GKP159" s="123"/>
      <c r="GKQ159" s="123"/>
      <c r="GKR159" s="123"/>
      <c r="GKS159" s="122"/>
      <c r="GKT159" s="123"/>
      <c r="GKU159" s="123"/>
      <c r="GKV159" s="123"/>
      <c r="GKW159" s="122"/>
      <c r="GKX159" s="123"/>
      <c r="GKY159" s="123"/>
      <c r="GKZ159" s="123"/>
      <c r="GLA159" s="122"/>
      <c r="GLB159" s="123"/>
      <c r="GLC159" s="123"/>
      <c r="GLD159" s="123"/>
      <c r="GLE159" s="122"/>
      <c r="GLF159" s="123"/>
      <c r="GLG159" s="123"/>
      <c r="GLH159" s="123"/>
      <c r="GLI159" s="122"/>
      <c r="GLJ159" s="123"/>
      <c r="GLK159" s="123"/>
      <c r="GLL159" s="123"/>
      <c r="GLM159" s="122"/>
      <c r="GLN159" s="123"/>
      <c r="GLO159" s="123"/>
      <c r="GLP159" s="123"/>
      <c r="GLQ159" s="122"/>
      <c r="GLR159" s="123"/>
      <c r="GLS159" s="123"/>
      <c r="GLT159" s="123"/>
      <c r="GLU159" s="122"/>
      <c r="GLV159" s="123"/>
      <c r="GLW159" s="123"/>
      <c r="GLX159" s="123"/>
      <c r="GLY159" s="122"/>
      <c r="GLZ159" s="123"/>
      <c r="GMA159" s="123"/>
      <c r="GMB159" s="123"/>
      <c r="GMC159" s="122"/>
      <c r="GMD159" s="123"/>
      <c r="GME159" s="123"/>
      <c r="GMF159" s="123"/>
      <c r="GMG159" s="122"/>
      <c r="GMH159" s="123"/>
      <c r="GMI159" s="123"/>
      <c r="GMJ159" s="123"/>
      <c r="GMK159" s="122"/>
      <c r="GML159" s="123"/>
      <c r="GMM159" s="123"/>
      <c r="GMN159" s="123"/>
      <c r="GMO159" s="122"/>
      <c r="GMP159" s="123"/>
      <c r="GMQ159" s="123"/>
      <c r="GMR159" s="123"/>
      <c r="GMS159" s="122"/>
      <c r="GMT159" s="123"/>
      <c r="GMU159" s="123"/>
      <c r="GMV159" s="123"/>
      <c r="GMW159" s="122"/>
      <c r="GMX159" s="123"/>
      <c r="GMY159" s="123"/>
      <c r="GMZ159" s="123"/>
      <c r="GNA159" s="122"/>
      <c r="GNB159" s="123"/>
      <c r="GNC159" s="123"/>
      <c r="GND159" s="123"/>
      <c r="GNE159" s="122"/>
      <c r="GNF159" s="123"/>
      <c r="GNG159" s="123"/>
      <c r="GNH159" s="123"/>
      <c r="GNI159" s="122"/>
      <c r="GNJ159" s="123"/>
      <c r="GNK159" s="123"/>
      <c r="GNL159" s="123"/>
      <c r="GNM159" s="122"/>
      <c r="GNN159" s="123"/>
      <c r="GNO159" s="123"/>
      <c r="GNP159" s="123"/>
      <c r="GNQ159" s="122"/>
      <c r="GNR159" s="123"/>
      <c r="GNS159" s="123"/>
      <c r="GNT159" s="123"/>
      <c r="GNU159" s="122"/>
      <c r="GNV159" s="123"/>
      <c r="GNW159" s="123"/>
      <c r="GNX159" s="123"/>
      <c r="GNY159" s="122"/>
      <c r="GNZ159" s="123"/>
      <c r="GOA159" s="123"/>
      <c r="GOB159" s="123"/>
      <c r="GOC159" s="122"/>
      <c r="GOD159" s="123"/>
      <c r="GOE159" s="123"/>
      <c r="GOF159" s="123"/>
      <c r="GOG159" s="122"/>
      <c r="GOH159" s="123"/>
      <c r="GOI159" s="123"/>
      <c r="GOJ159" s="123"/>
      <c r="GOK159" s="122"/>
      <c r="GOL159" s="123"/>
      <c r="GOM159" s="123"/>
      <c r="GON159" s="123"/>
      <c r="GOO159" s="122"/>
      <c r="GOP159" s="123"/>
      <c r="GOQ159" s="123"/>
      <c r="GOR159" s="123"/>
      <c r="GOS159" s="122"/>
      <c r="GOT159" s="123"/>
      <c r="GOU159" s="123"/>
      <c r="GOV159" s="123"/>
      <c r="GOW159" s="122"/>
      <c r="GOX159" s="123"/>
      <c r="GOY159" s="123"/>
      <c r="GOZ159" s="123"/>
      <c r="GPA159" s="122"/>
      <c r="GPB159" s="123"/>
      <c r="GPC159" s="123"/>
      <c r="GPD159" s="123"/>
      <c r="GPE159" s="122"/>
      <c r="GPF159" s="123"/>
      <c r="GPG159" s="123"/>
      <c r="GPH159" s="123"/>
      <c r="GPI159" s="122"/>
      <c r="GPJ159" s="123"/>
      <c r="GPK159" s="123"/>
      <c r="GPL159" s="123"/>
      <c r="GPM159" s="122"/>
      <c r="GPN159" s="123"/>
      <c r="GPO159" s="123"/>
      <c r="GPP159" s="123"/>
      <c r="GPQ159" s="122"/>
      <c r="GPR159" s="123"/>
      <c r="GPS159" s="123"/>
      <c r="GPT159" s="123"/>
      <c r="GPU159" s="122"/>
      <c r="GPV159" s="123"/>
      <c r="GPW159" s="123"/>
      <c r="GPX159" s="123"/>
      <c r="GPY159" s="122"/>
      <c r="GPZ159" s="123"/>
      <c r="GQA159" s="123"/>
      <c r="GQB159" s="123"/>
      <c r="GQC159" s="122"/>
      <c r="GQD159" s="123"/>
      <c r="GQE159" s="123"/>
      <c r="GQF159" s="123"/>
      <c r="GQG159" s="122"/>
      <c r="GQH159" s="123"/>
      <c r="GQI159" s="123"/>
      <c r="GQJ159" s="123"/>
      <c r="GQK159" s="122"/>
      <c r="GQL159" s="123"/>
      <c r="GQM159" s="123"/>
      <c r="GQN159" s="123"/>
      <c r="GQO159" s="122"/>
      <c r="GQP159" s="123"/>
      <c r="GQQ159" s="123"/>
      <c r="GQR159" s="123"/>
      <c r="GQS159" s="122"/>
      <c r="GQT159" s="123"/>
      <c r="GQU159" s="123"/>
      <c r="GQV159" s="123"/>
      <c r="GQW159" s="122"/>
      <c r="GQX159" s="123"/>
      <c r="GQY159" s="123"/>
      <c r="GQZ159" s="123"/>
      <c r="GRA159" s="122"/>
      <c r="GRB159" s="123"/>
      <c r="GRC159" s="123"/>
      <c r="GRD159" s="123"/>
      <c r="GRE159" s="122"/>
      <c r="GRF159" s="123"/>
      <c r="GRG159" s="123"/>
      <c r="GRH159" s="123"/>
      <c r="GRI159" s="122"/>
      <c r="GRJ159" s="123"/>
      <c r="GRK159" s="123"/>
      <c r="GRL159" s="123"/>
      <c r="GRM159" s="122"/>
      <c r="GRN159" s="123"/>
      <c r="GRO159" s="123"/>
      <c r="GRP159" s="123"/>
      <c r="GRQ159" s="122"/>
      <c r="GRR159" s="123"/>
      <c r="GRS159" s="123"/>
      <c r="GRT159" s="123"/>
      <c r="GRU159" s="122"/>
      <c r="GRV159" s="123"/>
      <c r="GRW159" s="123"/>
      <c r="GRX159" s="123"/>
      <c r="GRY159" s="122"/>
      <c r="GRZ159" s="123"/>
      <c r="GSA159" s="123"/>
      <c r="GSB159" s="123"/>
      <c r="GSC159" s="122"/>
      <c r="GSD159" s="123"/>
      <c r="GSE159" s="123"/>
      <c r="GSF159" s="123"/>
      <c r="GSG159" s="122"/>
      <c r="GSH159" s="123"/>
      <c r="GSI159" s="123"/>
      <c r="GSJ159" s="123"/>
      <c r="GSK159" s="122"/>
      <c r="GSL159" s="123"/>
      <c r="GSM159" s="123"/>
      <c r="GSN159" s="123"/>
      <c r="GSO159" s="122"/>
      <c r="GSP159" s="123"/>
      <c r="GSQ159" s="123"/>
      <c r="GSR159" s="123"/>
      <c r="GSS159" s="122"/>
      <c r="GST159" s="123"/>
      <c r="GSU159" s="123"/>
      <c r="GSV159" s="123"/>
      <c r="GSW159" s="122"/>
      <c r="GSX159" s="123"/>
      <c r="GSY159" s="123"/>
      <c r="GSZ159" s="123"/>
      <c r="GTA159" s="122"/>
      <c r="GTB159" s="123"/>
      <c r="GTC159" s="123"/>
      <c r="GTD159" s="123"/>
      <c r="GTE159" s="122"/>
      <c r="GTF159" s="123"/>
      <c r="GTG159" s="123"/>
      <c r="GTH159" s="123"/>
      <c r="GTI159" s="122"/>
      <c r="GTJ159" s="123"/>
      <c r="GTK159" s="123"/>
      <c r="GTL159" s="123"/>
      <c r="GTM159" s="122"/>
      <c r="GTN159" s="123"/>
      <c r="GTO159" s="123"/>
      <c r="GTP159" s="123"/>
      <c r="GTQ159" s="122"/>
      <c r="GTR159" s="123"/>
      <c r="GTS159" s="123"/>
      <c r="GTT159" s="123"/>
      <c r="GTU159" s="122"/>
      <c r="GTV159" s="123"/>
      <c r="GTW159" s="123"/>
      <c r="GTX159" s="123"/>
      <c r="GTY159" s="122"/>
      <c r="GTZ159" s="123"/>
      <c r="GUA159" s="123"/>
      <c r="GUB159" s="123"/>
      <c r="GUC159" s="122"/>
      <c r="GUD159" s="123"/>
      <c r="GUE159" s="123"/>
      <c r="GUF159" s="123"/>
      <c r="GUG159" s="122"/>
      <c r="GUH159" s="123"/>
      <c r="GUI159" s="123"/>
      <c r="GUJ159" s="123"/>
      <c r="GUK159" s="122"/>
      <c r="GUL159" s="123"/>
      <c r="GUM159" s="123"/>
      <c r="GUN159" s="123"/>
      <c r="GUO159" s="122"/>
      <c r="GUP159" s="123"/>
      <c r="GUQ159" s="123"/>
      <c r="GUR159" s="123"/>
      <c r="GUS159" s="122"/>
      <c r="GUT159" s="123"/>
      <c r="GUU159" s="123"/>
      <c r="GUV159" s="123"/>
      <c r="GUW159" s="122"/>
      <c r="GUX159" s="123"/>
      <c r="GUY159" s="123"/>
      <c r="GUZ159" s="123"/>
      <c r="GVA159" s="122"/>
      <c r="GVB159" s="123"/>
      <c r="GVC159" s="123"/>
      <c r="GVD159" s="123"/>
      <c r="GVE159" s="122"/>
      <c r="GVF159" s="123"/>
      <c r="GVG159" s="123"/>
      <c r="GVH159" s="123"/>
      <c r="GVI159" s="122"/>
      <c r="GVJ159" s="123"/>
      <c r="GVK159" s="123"/>
      <c r="GVL159" s="123"/>
      <c r="GVM159" s="122"/>
      <c r="GVN159" s="123"/>
      <c r="GVO159" s="123"/>
      <c r="GVP159" s="123"/>
      <c r="GVQ159" s="122"/>
      <c r="GVR159" s="123"/>
      <c r="GVS159" s="123"/>
      <c r="GVT159" s="123"/>
      <c r="GVU159" s="122"/>
      <c r="GVV159" s="123"/>
      <c r="GVW159" s="123"/>
      <c r="GVX159" s="123"/>
      <c r="GVY159" s="122"/>
      <c r="GVZ159" s="123"/>
      <c r="GWA159" s="123"/>
      <c r="GWB159" s="123"/>
      <c r="GWC159" s="122"/>
      <c r="GWD159" s="123"/>
      <c r="GWE159" s="123"/>
      <c r="GWF159" s="123"/>
      <c r="GWG159" s="122"/>
      <c r="GWH159" s="123"/>
      <c r="GWI159" s="123"/>
      <c r="GWJ159" s="123"/>
      <c r="GWK159" s="122"/>
      <c r="GWL159" s="123"/>
      <c r="GWM159" s="123"/>
      <c r="GWN159" s="123"/>
      <c r="GWO159" s="122"/>
      <c r="GWP159" s="123"/>
      <c r="GWQ159" s="123"/>
      <c r="GWR159" s="123"/>
      <c r="GWS159" s="122"/>
      <c r="GWT159" s="123"/>
      <c r="GWU159" s="123"/>
      <c r="GWV159" s="123"/>
      <c r="GWW159" s="122"/>
      <c r="GWX159" s="123"/>
      <c r="GWY159" s="123"/>
      <c r="GWZ159" s="123"/>
      <c r="GXA159" s="122"/>
      <c r="GXB159" s="123"/>
      <c r="GXC159" s="123"/>
      <c r="GXD159" s="123"/>
      <c r="GXE159" s="122"/>
      <c r="GXF159" s="123"/>
      <c r="GXG159" s="123"/>
      <c r="GXH159" s="123"/>
      <c r="GXI159" s="122"/>
      <c r="GXJ159" s="123"/>
      <c r="GXK159" s="123"/>
      <c r="GXL159" s="123"/>
      <c r="GXM159" s="122"/>
      <c r="GXN159" s="123"/>
      <c r="GXO159" s="123"/>
      <c r="GXP159" s="123"/>
      <c r="GXQ159" s="122"/>
      <c r="GXR159" s="123"/>
      <c r="GXS159" s="123"/>
      <c r="GXT159" s="123"/>
      <c r="GXU159" s="122"/>
      <c r="GXV159" s="123"/>
      <c r="GXW159" s="123"/>
      <c r="GXX159" s="123"/>
      <c r="GXY159" s="122"/>
      <c r="GXZ159" s="123"/>
      <c r="GYA159" s="123"/>
      <c r="GYB159" s="123"/>
      <c r="GYC159" s="122"/>
      <c r="GYD159" s="123"/>
      <c r="GYE159" s="123"/>
      <c r="GYF159" s="123"/>
      <c r="GYG159" s="122"/>
      <c r="GYH159" s="123"/>
      <c r="GYI159" s="123"/>
      <c r="GYJ159" s="123"/>
      <c r="GYK159" s="122"/>
      <c r="GYL159" s="123"/>
      <c r="GYM159" s="123"/>
      <c r="GYN159" s="123"/>
      <c r="GYO159" s="122"/>
      <c r="GYP159" s="123"/>
      <c r="GYQ159" s="123"/>
      <c r="GYR159" s="123"/>
      <c r="GYS159" s="122"/>
      <c r="GYT159" s="123"/>
      <c r="GYU159" s="123"/>
      <c r="GYV159" s="123"/>
      <c r="GYW159" s="122"/>
      <c r="GYX159" s="123"/>
      <c r="GYY159" s="123"/>
      <c r="GYZ159" s="123"/>
      <c r="GZA159" s="122"/>
      <c r="GZB159" s="123"/>
      <c r="GZC159" s="123"/>
      <c r="GZD159" s="123"/>
      <c r="GZE159" s="122"/>
      <c r="GZF159" s="123"/>
      <c r="GZG159" s="123"/>
      <c r="GZH159" s="123"/>
      <c r="GZI159" s="122"/>
      <c r="GZJ159" s="123"/>
      <c r="GZK159" s="123"/>
      <c r="GZL159" s="123"/>
      <c r="GZM159" s="122"/>
      <c r="GZN159" s="123"/>
      <c r="GZO159" s="123"/>
      <c r="GZP159" s="123"/>
      <c r="GZQ159" s="122"/>
      <c r="GZR159" s="123"/>
      <c r="GZS159" s="123"/>
      <c r="GZT159" s="123"/>
      <c r="GZU159" s="122"/>
      <c r="GZV159" s="123"/>
      <c r="GZW159" s="123"/>
      <c r="GZX159" s="123"/>
      <c r="GZY159" s="122"/>
      <c r="GZZ159" s="123"/>
      <c r="HAA159" s="123"/>
      <c r="HAB159" s="123"/>
      <c r="HAC159" s="122"/>
      <c r="HAD159" s="123"/>
      <c r="HAE159" s="123"/>
      <c r="HAF159" s="123"/>
      <c r="HAG159" s="122"/>
      <c r="HAH159" s="123"/>
      <c r="HAI159" s="123"/>
      <c r="HAJ159" s="123"/>
      <c r="HAK159" s="122"/>
      <c r="HAL159" s="123"/>
      <c r="HAM159" s="123"/>
      <c r="HAN159" s="123"/>
      <c r="HAO159" s="122"/>
      <c r="HAP159" s="123"/>
      <c r="HAQ159" s="123"/>
      <c r="HAR159" s="123"/>
      <c r="HAS159" s="122"/>
      <c r="HAT159" s="123"/>
      <c r="HAU159" s="123"/>
      <c r="HAV159" s="123"/>
      <c r="HAW159" s="122"/>
      <c r="HAX159" s="123"/>
      <c r="HAY159" s="123"/>
      <c r="HAZ159" s="123"/>
      <c r="HBA159" s="122"/>
      <c r="HBB159" s="123"/>
      <c r="HBC159" s="123"/>
      <c r="HBD159" s="123"/>
      <c r="HBE159" s="122"/>
      <c r="HBF159" s="123"/>
      <c r="HBG159" s="123"/>
      <c r="HBH159" s="123"/>
      <c r="HBI159" s="122"/>
      <c r="HBJ159" s="123"/>
      <c r="HBK159" s="123"/>
      <c r="HBL159" s="123"/>
      <c r="HBM159" s="122"/>
      <c r="HBN159" s="123"/>
      <c r="HBO159" s="123"/>
      <c r="HBP159" s="123"/>
      <c r="HBQ159" s="122"/>
      <c r="HBR159" s="123"/>
      <c r="HBS159" s="123"/>
      <c r="HBT159" s="123"/>
      <c r="HBU159" s="122"/>
      <c r="HBV159" s="123"/>
      <c r="HBW159" s="123"/>
      <c r="HBX159" s="123"/>
      <c r="HBY159" s="122"/>
      <c r="HBZ159" s="123"/>
      <c r="HCA159" s="123"/>
      <c r="HCB159" s="123"/>
      <c r="HCC159" s="122"/>
      <c r="HCD159" s="123"/>
      <c r="HCE159" s="123"/>
      <c r="HCF159" s="123"/>
      <c r="HCG159" s="122"/>
      <c r="HCH159" s="123"/>
      <c r="HCI159" s="123"/>
      <c r="HCJ159" s="123"/>
      <c r="HCK159" s="122"/>
      <c r="HCL159" s="123"/>
      <c r="HCM159" s="123"/>
      <c r="HCN159" s="123"/>
      <c r="HCO159" s="122"/>
      <c r="HCP159" s="123"/>
      <c r="HCQ159" s="123"/>
      <c r="HCR159" s="123"/>
      <c r="HCS159" s="122"/>
      <c r="HCT159" s="123"/>
      <c r="HCU159" s="123"/>
      <c r="HCV159" s="123"/>
      <c r="HCW159" s="122"/>
      <c r="HCX159" s="123"/>
      <c r="HCY159" s="123"/>
      <c r="HCZ159" s="123"/>
      <c r="HDA159" s="122"/>
      <c r="HDB159" s="123"/>
      <c r="HDC159" s="123"/>
      <c r="HDD159" s="123"/>
      <c r="HDE159" s="122"/>
      <c r="HDF159" s="123"/>
      <c r="HDG159" s="123"/>
      <c r="HDH159" s="123"/>
      <c r="HDI159" s="122"/>
      <c r="HDJ159" s="123"/>
      <c r="HDK159" s="123"/>
      <c r="HDL159" s="123"/>
      <c r="HDM159" s="122"/>
      <c r="HDN159" s="123"/>
      <c r="HDO159" s="123"/>
      <c r="HDP159" s="123"/>
      <c r="HDQ159" s="122"/>
      <c r="HDR159" s="123"/>
      <c r="HDS159" s="123"/>
      <c r="HDT159" s="123"/>
      <c r="HDU159" s="122"/>
      <c r="HDV159" s="123"/>
      <c r="HDW159" s="123"/>
      <c r="HDX159" s="123"/>
      <c r="HDY159" s="122"/>
      <c r="HDZ159" s="123"/>
      <c r="HEA159" s="123"/>
      <c r="HEB159" s="123"/>
      <c r="HEC159" s="122"/>
      <c r="HED159" s="123"/>
      <c r="HEE159" s="123"/>
      <c r="HEF159" s="123"/>
      <c r="HEG159" s="122"/>
      <c r="HEH159" s="123"/>
      <c r="HEI159" s="123"/>
      <c r="HEJ159" s="123"/>
      <c r="HEK159" s="122"/>
      <c r="HEL159" s="123"/>
      <c r="HEM159" s="123"/>
      <c r="HEN159" s="123"/>
      <c r="HEO159" s="122"/>
      <c r="HEP159" s="123"/>
      <c r="HEQ159" s="123"/>
      <c r="HER159" s="123"/>
      <c r="HES159" s="122"/>
      <c r="HET159" s="123"/>
      <c r="HEU159" s="123"/>
      <c r="HEV159" s="123"/>
      <c r="HEW159" s="122"/>
      <c r="HEX159" s="123"/>
      <c r="HEY159" s="123"/>
      <c r="HEZ159" s="123"/>
      <c r="HFA159" s="122"/>
      <c r="HFB159" s="123"/>
      <c r="HFC159" s="123"/>
      <c r="HFD159" s="123"/>
      <c r="HFE159" s="122"/>
      <c r="HFF159" s="123"/>
      <c r="HFG159" s="123"/>
      <c r="HFH159" s="123"/>
      <c r="HFI159" s="122"/>
      <c r="HFJ159" s="123"/>
      <c r="HFK159" s="123"/>
      <c r="HFL159" s="123"/>
      <c r="HFM159" s="122"/>
      <c r="HFN159" s="123"/>
      <c r="HFO159" s="123"/>
      <c r="HFP159" s="123"/>
      <c r="HFQ159" s="122"/>
      <c r="HFR159" s="123"/>
      <c r="HFS159" s="123"/>
      <c r="HFT159" s="123"/>
      <c r="HFU159" s="122"/>
      <c r="HFV159" s="123"/>
      <c r="HFW159" s="123"/>
      <c r="HFX159" s="123"/>
      <c r="HFY159" s="122"/>
      <c r="HFZ159" s="123"/>
      <c r="HGA159" s="123"/>
      <c r="HGB159" s="123"/>
      <c r="HGC159" s="122"/>
      <c r="HGD159" s="123"/>
      <c r="HGE159" s="123"/>
      <c r="HGF159" s="123"/>
      <c r="HGG159" s="122"/>
      <c r="HGH159" s="123"/>
      <c r="HGI159" s="123"/>
      <c r="HGJ159" s="123"/>
      <c r="HGK159" s="122"/>
      <c r="HGL159" s="123"/>
      <c r="HGM159" s="123"/>
      <c r="HGN159" s="123"/>
      <c r="HGO159" s="122"/>
      <c r="HGP159" s="123"/>
      <c r="HGQ159" s="123"/>
      <c r="HGR159" s="123"/>
      <c r="HGS159" s="122"/>
      <c r="HGT159" s="123"/>
      <c r="HGU159" s="123"/>
      <c r="HGV159" s="123"/>
      <c r="HGW159" s="122"/>
      <c r="HGX159" s="123"/>
      <c r="HGY159" s="123"/>
      <c r="HGZ159" s="123"/>
      <c r="HHA159" s="122"/>
      <c r="HHB159" s="123"/>
      <c r="HHC159" s="123"/>
      <c r="HHD159" s="123"/>
      <c r="HHE159" s="122"/>
      <c r="HHF159" s="123"/>
      <c r="HHG159" s="123"/>
      <c r="HHH159" s="123"/>
      <c r="HHI159" s="122"/>
      <c r="HHJ159" s="123"/>
      <c r="HHK159" s="123"/>
      <c r="HHL159" s="123"/>
      <c r="HHM159" s="122"/>
      <c r="HHN159" s="123"/>
      <c r="HHO159" s="123"/>
      <c r="HHP159" s="123"/>
      <c r="HHQ159" s="122"/>
      <c r="HHR159" s="123"/>
      <c r="HHS159" s="123"/>
      <c r="HHT159" s="123"/>
      <c r="HHU159" s="122"/>
      <c r="HHV159" s="123"/>
      <c r="HHW159" s="123"/>
      <c r="HHX159" s="123"/>
      <c r="HHY159" s="122"/>
      <c r="HHZ159" s="123"/>
      <c r="HIA159" s="123"/>
      <c r="HIB159" s="123"/>
      <c r="HIC159" s="122"/>
      <c r="HID159" s="123"/>
      <c r="HIE159" s="123"/>
      <c r="HIF159" s="123"/>
      <c r="HIG159" s="122"/>
      <c r="HIH159" s="123"/>
      <c r="HII159" s="123"/>
      <c r="HIJ159" s="123"/>
      <c r="HIK159" s="122"/>
      <c r="HIL159" s="123"/>
      <c r="HIM159" s="123"/>
      <c r="HIN159" s="123"/>
      <c r="HIO159" s="122"/>
      <c r="HIP159" s="123"/>
      <c r="HIQ159" s="123"/>
      <c r="HIR159" s="123"/>
      <c r="HIS159" s="122"/>
      <c r="HIT159" s="123"/>
      <c r="HIU159" s="123"/>
      <c r="HIV159" s="123"/>
      <c r="HIW159" s="122"/>
      <c r="HIX159" s="123"/>
      <c r="HIY159" s="123"/>
      <c r="HIZ159" s="123"/>
      <c r="HJA159" s="122"/>
      <c r="HJB159" s="123"/>
      <c r="HJC159" s="123"/>
      <c r="HJD159" s="123"/>
      <c r="HJE159" s="122"/>
      <c r="HJF159" s="123"/>
      <c r="HJG159" s="123"/>
      <c r="HJH159" s="123"/>
      <c r="HJI159" s="122"/>
      <c r="HJJ159" s="123"/>
      <c r="HJK159" s="123"/>
      <c r="HJL159" s="123"/>
      <c r="HJM159" s="122"/>
      <c r="HJN159" s="123"/>
      <c r="HJO159" s="123"/>
      <c r="HJP159" s="123"/>
      <c r="HJQ159" s="122"/>
      <c r="HJR159" s="123"/>
      <c r="HJS159" s="123"/>
      <c r="HJT159" s="123"/>
      <c r="HJU159" s="122"/>
      <c r="HJV159" s="123"/>
      <c r="HJW159" s="123"/>
      <c r="HJX159" s="123"/>
      <c r="HJY159" s="122"/>
      <c r="HJZ159" s="123"/>
      <c r="HKA159" s="123"/>
      <c r="HKB159" s="123"/>
      <c r="HKC159" s="122"/>
      <c r="HKD159" s="123"/>
      <c r="HKE159" s="123"/>
      <c r="HKF159" s="123"/>
      <c r="HKG159" s="122"/>
      <c r="HKH159" s="123"/>
      <c r="HKI159" s="123"/>
      <c r="HKJ159" s="123"/>
      <c r="HKK159" s="122"/>
      <c r="HKL159" s="123"/>
      <c r="HKM159" s="123"/>
      <c r="HKN159" s="123"/>
      <c r="HKO159" s="122"/>
      <c r="HKP159" s="123"/>
      <c r="HKQ159" s="123"/>
      <c r="HKR159" s="123"/>
      <c r="HKS159" s="122"/>
      <c r="HKT159" s="123"/>
      <c r="HKU159" s="123"/>
      <c r="HKV159" s="123"/>
      <c r="HKW159" s="122"/>
      <c r="HKX159" s="123"/>
      <c r="HKY159" s="123"/>
      <c r="HKZ159" s="123"/>
      <c r="HLA159" s="122"/>
      <c r="HLB159" s="123"/>
      <c r="HLC159" s="123"/>
      <c r="HLD159" s="123"/>
      <c r="HLE159" s="122"/>
      <c r="HLF159" s="123"/>
      <c r="HLG159" s="123"/>
      <c r="HLH159" s="123"/>
      <c r="HLI159" s="122"/>
      <c r="HLJ159" s="123"/>
      <c r="HLK159" s="123"/>
      <c r="HLL159" s="123"/>
      <c r="HLM159" s="122"/>
      <c r="HLN159" s="123"/>
      <c r="HLO159" s="123"/>
      <c r="HLP159" s="123"/>
      <c r="HLQ159" s="122"/>
      <c r="HLR159" s="123"/>
      <c r="HLS159" s="123"/>
      <c r="HLT159" s="123"/>
      <c r="HLU159" s="122"/>
      <c r="HLV159" s="123"/>
      <c r="HLW159" s="123"/>
      <c r="HLX159" s="123"/>
      <c r="HLY159" s="122"/>
      <c r="HLZ159" s="123"/>
      <c r="HMA159" s="123"/>
      <c r="HMB159" s="123"/>
      <c r="HMC159" s="122"/>
      <c r="HMD159" s="123"/>
      <c r="HME159" s="123"/>
      <c r="HMF159" s="123"/>
      <c r="HMG159" s="122"/>
      <c r="HMH159" s="123"/>
      <c r="HMI159" s="123"/>
      <c r="HMJ159" s="123"/>
      <c r="HMK159" s="122"/>
      <c r="HML159" s="123"/>
      <c r="HMM159" s="123"/>
      <c r="HMN159" s="123"/>
      <c r="HMO159" s="122"/>
      <c r="HMP159" s="123"/>
      <c r="HMQ159" s="123"/>
      <c r="HMR159" s="123"/>
      <c r="HMS159" s="122"/>
      <c r="HMT159" s="123"/>
      <c r="HMU159" s="123"/>
      <c r="HMV159" s="123"/>
      <c r="HMW159" s="122"/>
      <c r="HMX159" s="123"/>
      <c r="HMY159" s="123"/>
      <c r="HMZ159" s="123"/>
      <c r="HNA159" s="122"/>
      <c r="HNB159" s="123"/>
      <c r="HNC159" s="123"/>
      <c r="HND159" s="123"/>
      <c r="HNE159" s="122"/>
      <c r="HNF159" s="123"/>
      <c r="HNG159" s="123"/>
      <c r="HNH159" s="123"/>
      <c r="HNI159" s="122"/>
      <c r="HNJ159" s="123"/>
      <c r="HNK159" s="123"/>
      <c r="HNL159" s="123"/>
      <c r="HNM159" s="122"/>
      <c r="HNN159" s="123"/>
      <c r="HNO159" s="123"/>
      <c r="HNP159" s="123"/>
      <c r="HNQ159" s="122"/>
      <c r="HNR159" s="123"/>
      <c r="HNS159" s="123"/>
      <c r="HNT159" s="123"/>
      <c r="HNU159" s="122"/>
      <c r="HNV159" s="123"/>
      <c r="HNW159" s="123"/>
      <c r="HNX159" s="123"/>
      <c r="HNY159" s="122"/>
      <c r="HNZ159" s="123"/>
      <c r="HOA159" s="123"/>
      <c r="HOB159" s="123"/>
      <c r="HOC159" s="122"/>
      <c r="HOD159" s="123"/>
      <c r="HOE159" s="123"/>
      <c r="HOF159" s="123"/>
      <c r="HOG159" s="122"/>
      <c r="HOH159" s="123"/>
      <c r="HOI159" s="123"/>
      <c r="HOJ159" s="123"/>
      <c r="HOK159" s="122"/>
      <c r="HOL159" s="123"/>
      <c r="HOM159" s="123"/>
      <c r="HON159" s="123"/>
      <c r="HOO159" s="122"/>
      <c r="HOP159" s="123"/>
      <c r="HOQ159" s="123"/>
      <c r="HOR159" s="123"/>
      <c r="HOS159" s="122"/>
      <c r="HOT159" s="123"/>
      <c r="HOU159" s="123"/>
      <c r="HOV159" s="123"/>
      <c r="HOW159" s="122"/>
      <c r="HOX159" s="123"/>
      <c r="HOY159" s="123"/>
      <c r="HOZ159" s="123"/>
      <c r="HPA159" s="122"/>
      <c r="HPB159" s="123"/>
      <c r="HPC159" s="123"/>
      <c r="HPD159" s="123"/>
      <c r="HPE159" s="122"/>
      <c r="HPF159" s="123"/>
      <c r="HPG159" s="123"/>
      <c r="HPH159" s="123"/>
      <c r="HPI159" s="122"/>
      <c r="HPJ159" s="123"/>
      <c r="HPK159" s="123"/>
      <c r="HPL159" s="123"/>
      <c r="HPM159" s="122"/>
      <c r="HPN159" s="123"/>
      <c r="HPO159" s="123"/>
      <c r="HPP159" s="123"/>
      <c r="HPQ159" s="122"/>
      <c r="HPR159" s="123"/>
      <c r="HPS159" s="123"/>
      <c r="HPT159" s="123"/>
      <c r="HPU159" s="122"/>
      <c r="HPV159" s="123"/>
      <c r="HPW159" s="123"/>
      <c r="HPX159" s="123"/>
      <c r="HPY159" s="122"/>
      <c r="HPZ159" s="123"/>
      <c r="HQA159" s="123"/>
      <c r="HQB159" s="123"/>
      <c r="HQC159" s="122"/>
      <c r="HQD159" s="123"/>
      <c r="HQE159" s="123"/>
      <c r="HQF159" s="123"/>
      <c r="HQG159" s="122"/>
      <c r="HQH159" s="123"/>
      <c r="HQI159" s="123"/>
      <c r="HQJ159" s="123"/>
      <c r="HQK159" s="122"/>
      <c r="HQL159" s="123"/>
      <c r="HQM159" s="123"/>
      <c r="HQN159" s="123"/>
      <c r="HQO159" s="122"/>
      <c r="HQP159" s="123"/>
      <c r="HQQ159" s="123"/>
      <c r="HQR159" s="123"/>
      <c r="HQS159" s="122"/>
      <c r="HQT159" s="123"/>
      <c r="HQU159" s="123"/>
      <c r="HQV159" s="123"/>
      <c r="HQW159" s="122"/>
      <c r="HQX159" s="123"/>
      <c r="HQY159" s="123"/>
      <c r="HQZ159" s="123"/>
      <c r="HRA159" s="122"/>
      <c r="HRB159" s="123"/>
      <c r="HRC159" s="123"/>
      <c r="HRD159" s="123"/>
      <c r="HRE159" s="122"/>
      <c r="HRF159" s="123"/>
      <c r="HRG159" s="123"/>
      <c r="HRH159" s="123"/>
      <c r="HRI159" s="122"/>
      <c r="HRJ159" s="123"/>
      <c r="HRK159" s="123"/>
      <c r="HRL159" s="123"/>
      <c r="HRM159" s="122"/>
      <c r="HRN159" s="123"/>
      <c r="HRO159" s="123"/>
      <c r="HRP159" s="123"/>
      <c r="HRQ159" s="122"/>
      <c r="HRR159" s="123"/>
      <c r="HRS159" s="123"/>
      <c r="HRT159" s="123"/>
      <c r="HRU159" s="122"/>
      <c r="HRV159" s="123"/>
      <c r="HRW159" s="123"/>
      <c r="HRX159" s="123"/>
      <c r="HRY159" s="122"/>
      <c r="HRZ159" s="123"/>
      <c r="HSA159" s="123"/>
      <c r="HSB159" s="123"/>
      <c r="HSC159" s="122"/>
      <c r="HSD159" s="123"/>
      <c r="HSE159" s="123"/>
      <c r="HSF159" s="123"/>
      <c r="HSG159" s="122"/>
      <c r="HSH159" s="123"/>
      <c r="HSI159" s="123"/>
      <c r="HSJ159" s="123"/>
      <c r="HSK159" s="122"/>
      <c r="HSL159" s="123"/>
      <c r="HSM159" s="123"/>
      <c r="HSN159" s="123"/>
      <c r="HSO159" s="122"/>
      <c r="HSP159" s="123"/>
      <c r="HSQ159" s="123"/>
      <c r="HSR159" s="123"/>
      <c r="HSS159" s="122"/>
      <c r="HST159" s="123"/>
      <c r="HSU159" s="123"/>
      <c r="HSV159" s="123"/>
      <c r="HSW159" s="122"/>
      <c r="HSX159" s="123"/>
      <c r="HSY159" s="123"/>
      <c r="HSZ159" s="123"/>
      <c r="HTA159" s="122"/>
      <c r="HTB159" s="123"/>
      <c r="HTC159" s="123"/>
      <c r="HTD159" s="123"/>
      <c r="HTE159" s="122"/>
      <c r="HTF159" s="123"/>
      <c r="HTG159" s="123"/>
      <c r="HTH159" s="123"/>
      <c r="HTI159" s="122"/>
      <c r="HTJ159" s="123"/>
      <c r="HTK159" s="123"/>
      <c r="HTL159" s="123"/>
      <c r="HTM159" s="122"/>
      <c r="HTN159" s="123"/>
      <c r="HTO159" s="123"/>
      <c r="HTP159" s="123"/>
      <c r="HTQ159" s="122"/>
      <c r="HTR159" s="123"/>
      <c r="HTS159" s="123"/>
      <c r="HTT159" s="123"/>
      <c r="HTU159" s="122"/>
      <c r="HTV159" s="123"/>
      <c r="HTW159" s="123"/>
      <c r="HTX159" s="123"/>
      <c r="HTY159" s="122"/>
      <c r="HTZ159" s="123"/>
      <c r="HUA159" s="123"/>
      <c r="HUB159" s="123"/>
      <c r="HUC159" s="122"/>
      <c r="HUD159" s="123"/>
      <c r="HUE159" s="123"/>
      <c r="HUF159" s="123"/>
      <c r="HUG159" s="122"/>
      <c r="HUH159" s="123"/>
      <c r="HUI159" s="123"/>
      <c r="HUJ159" s="123"/>
      <c r="HUK159" s="122"/>
      <c r="HUL159" s="123"/>
      <c r="HUM159" s="123"/>
      <c r="HUN159" s="123"/>
      <c r="HUO159" s="122"/>
      <c r="HUP159" s="123"/>
      <c r="HUQ159" s="123"/>
      <c r="HUR159" s="123"/>
      <c r="HUS159" s="122"/>
      <c r="HUT159" s="123"/>
      <c r="HUU159" s="123"/>
      <c r="HUV159" s="123"/>
      <c r="HUW159" s="122"/>
      <c r="HUX159" s="123"/>
      <c r="HUY159" s="123"/>
      <c r="HUZ159" s="123"/>
      <c r="HVA159" s="122"/>
      <c r="HVB159" s="123"/>
      <c r="HVC159" s="123"/>
      <c r="HVD159" s="123"/>
      <c r="HVE159" s="122"/>
      <c r="HVF159" s="123"/>
      <c r="HVG159" s="123"/>
      <c r="HVH159" s="123"/>
      <c r="HVI159" s="122"/>
      <c r="HVJ159" s="123"/>
      <c r="HVK159" s="123"/>
      <c r="HVL159" s="123"/>
      <c r="HVM159" s="122"/>
      <c r="HVN159" s="123"/>
      <c r="HVO159" s="123"/>
      <c r="HVP159" s="123"/>
      <c r="HVQ159" s="122"/>
      <c r="HVR159" s="123"/>
      <c r="HVS159" s="123"/>
      <c r="HVT159" s="123"/>
      <c r="HVU159" s="122"/>
      <c r="HVV159" s="123"/>
      <c r="HVW159" s="123"/>
      <c r="HVX159" s="123"/>
      <c r="HVY159" s="122"/>
      <c r="HVZ159" s="123"/>
      <c r="HWA159" s="123"/>
      <c r="HWB159" s="123"/>
      <c r="HWC159" s="122"/>
      <c r="HWD159" s="123"/>
      <c r="HWE159" s="123"/>
      <c r="HWF159" s="123"/>
      <c r="HWG159" s="122"/>
      <c r="HWH159" s="123"/>
      <c r="HWI159" s="123"/>
      <c r="HWJ159" s="123"/>
      <c r="HWK159" s="122"/>
      <c r="HWL159" s="123"/>
      <c r="HWM159" s="123"/>
      <c r="HWN159" s="123"/>
      <c r="HWO159" s="122"/>
      <c r="HWP159" s="123"/>
      <c r="HWQ159" s="123"/>
      <c r="HWR159" s="123"/>
      <c r="HWS159" s="122"/>
      <c r="HWT159" s="123"/>
      <c r="HWU159" s="123"/>
      <c r="HWV159" s="123"/>
      <c r="HWW159" s="122"/>
      <c r="HWX159" s="123"/>
      <c r="HWY159" s="123"/>
      <c r="HWZ159" s="123"/>
      <c r="HXA159" s="122"/>
      <c r="HXB159" s="123"/>
      <c r="HXC159" s="123"/>
      <c r="HXD159" s="123"/>
      <c r="HXE159" s="122"/>
      <c r="HXF159" s="123"/>
      <c r="HXG159" s="123"/>
      <c r="HXH159" s="123"/>
      <c r="HXI159" s="122"/>
      <c r="HXJ159" s="123"/>
      <c r="HXK159" s="123"/>
      <c r="HXL159" s="123"/>
      <c r="HXM159" s="122"/>
      <c r="HXN159" s="123"/>
      <c r="HXO159" s="123"/>
      <c r="HXP159" s="123"/>
      <c r="HXQ159" s="122"/>
      <c r="HXR159" s="123"/>
      <c r="HXS159" s="123"/>
      <c r="HXT159" s="123"/>
      <c r="HXU159" s="122"/>
      <c r="HXV159" s="123"/>
      <c r="HXW159" s="123"/>
      <c r="HXX159" s="123"/>
      <c r="HXY159" s="122"/>
      <c r="HXZ159" s="123"/>
      <c r="HYA159" s="123"/>
      <c r="HYB159" s="123"/>
      <c r="HYC159" s="122"/>
      <c r="HYD159" s="123"/>
      <c r="HYE159" s="123"/>
      <c r="HYF159" s="123"/>
      <c r="HYG159" s="122"/>
      <c r="HYH159" s="123"/>
      <c r="HYI159" s="123"/>
      <c r="HYJ159" s="123"/>
      <c r="HYK159" s="122"/>
      <c r="HYL159" s="123"/>
      <c r="HYM159" s="123"/>
      <c r="HYN159" s="123"/>
      <c r="HYO159" s="122"/>
      <c r="HYP159" s="123"/>
      <c r="HYQ159" s="123"/>
      <c r="HYR159" s="123"/>
      <c r="HYS159" s="122"/>
      <c r="HYT159" s="123"/>
      <c r="HYU159" s="123"/>
      <c r="HYV159" s="123"/>
      <c r="HYW159" s="122"/>
      <c r="HYX159" s="123"/>
      <c r="HYY159" s="123"/>
      <c r="HYZ159" s="123"/>
      <c r="HZA159" s="122"/>
      <c r="HZB159" s="123"/>
      <c r="HZC159" s="123"/>
      <c r="HZD159" s="123"/>
      <c r="HZE159" s="122"/>
      <c r="HZF159" s="123"/>
      <c r="HZG159" s="123"/>
      <c r="HZH159" s="123"/>
      <c r="HZI159" s="122"/>
      <c r="HZJ159" s="123"/>
      <c r="HZK159" s="123"/>
      <c r="HZL159" s="123"/>
      <c r="HZM159" s="122"/>
      <c r="HZN159" s="123"/>
      <c r="HZO159" s="123"/>
      <c r="HZP159" s="123"/>
      <c r="HZQ159" s="122"/>
      <c r="HZR159" s="123"/>
      <c r="HZS159" s="123"/>
      <c r="HZT159" s="123"/>
      <c r="HZU159" s="122"/>
      <c r="HZV159" s="123"/>
      <c r="HZW159" s="123"/>
      <c r="HZX159" s="123"/>
      <c r="HZY159" s="122"/>
      <c r="HZZ159" s="123"/>
      <c r="IAA159" s="123"/>
      <c r="IAB159" s="123"/>
      <c r="IAC159" s="122"/>
      <c r="IAD159" s="123"/>
      <c r="IAE159" s="123"/>
      <c r="IAF159" s="123"/>
      <c r="IAG159" s="122"/>
      <c r="IAH159" s="123"/>
      <c r="IAI159" s="123"/>
      <c r="IAJ159" s="123"/>
      <c r="IAK159" s="122"/>
      <c r="IAL159" s="123"/>
      <c r="IAM159" s="123"/>
      <c r="IAN159" s="123"/>
      <c r="IAO159" s="122"/>
      <c r="IAP159" s="123"/>
      <c r="IAQ159" s="123"/>
      <c r="IAR159" s="123"/>
      <c r="IAS159" s="122"/>
      <c r="IAT159" s="123"/>
      <c r="IAU159" s="123"/>
      <c r="IAV159" s="123"/>
      <c r="IAW159" s="122"/>
      <c r="IAX159" s="123"/>
      <c r="IAY159" s="123"/>
      <c r="IAZ159" s="123"/>
      <c r="IBA159" s="122"/>
      <c r="IBB159" s="123"/>
      <c r="IBC159" s="123"/>
      <c r="IBD159" s="123"/>
      <c r="IBE159" s="122"/>
      <c r="IBF159" s="123"/>
      <c r="IBG159" s="123"/>
      <c r="IBH159" s="123"/>
      <c r="IBI159" s="122"/>
      <c r="IBJ159" s="123"/>
      <c r="IBK159" s="123"/>
      <c r="IBL159" s="123"/>
      <c r="IBM159" s="122"/>
      <c r="IBN159" s="123"/>
      <c r="IBO159" s="123"/>
      <c r="IBP159" s="123"/>
      <c r="IBQ159" s="122"/>
      <c r="IBR159" s="123"/>
      <c r="IBS159" s="123"/>
      <c r="IBT159" s="123"/>
      <c r="IBU159" s="122"/>
      <c r="IBV159" s="123"/>
      <c r="IBW159" s="123"/>
      <c r="IBX159" s="123"/>
      <c r="IBY159" s="122"/>
      <c r="IBZ159" s="123"/>
      <c r="ICA159" s="123"/>
      <c r="ICB159" s="123"/>
      <c r="ICC159" s="122"/>
      <c r="ICD159" s="123"/>
      <c r="ICE159" s="123"/>
      <c r="ICF159" s="123"/>
      <c r="ICG159" s="122"/>
      <c r="ICH159" s="123"/>
      <c r="ICI159" s="123"/>
      <c r="ICJ159" s="123"/>
      <c r="ICK159" s="122"/>
      <c r="ICL159" s="123"/>
      <c r="ICM159" s="123"/>
      <c r="ICN159" s="123"/>
      <c r="ICO159" s="122"/>
      <c r="ICP159" s="123"/>
      <c r="ICQ159" s="123"/>
      <c r="ICR159" s="123"/>
      <c r="ICS159" s="122"/>
      <c r="ICT159" s="123"/>
      <c r="ICU159" s="123"/>
      <c r="ICV159" s="123"/>
      <c r="ICW159" s="122"/>
      <c r="ICX159" s="123"/>
      <c r="ICY159" s="123"/>
      <c r="ICZ159" s="123"/>
      <c r="IDA159" s="122"/>
      <c r="IDB159" s="123"/>
      <c r="IDC159" s="123"/>
      <c r="IDD159" s="123"/>
      <c r="IDE159" s="122"/>
      <c r="IDF159" s="123"/>
      <c r="IDG159" s="123"/>
      <c r="IDH159" s="123"/>
      <c r="IDI159" s="122"/>
      <c r="IDJ159" s="123"/>
      <c r="IDK159" s="123"/>
      <c r="IDL159" s="123"/>
      <c r="IDM159" s="122"/>
      <c r="IDN159" s="123"/>
      <c r="IDO159" s="123"/>
      <c r="IDP159" s="123"/>
      <c r="IDQ159" s="122"/>
      <c r="IDR159" s="123"/>
      <c r="IDS159" s="123"/>
      <c r="IDT159" s="123"/>
      <c r="IDU159" s="122"/>
      <c r="IDV159" s="123"/>
      <c r="IDW159" s="123"/>
      <c r="IDX159" s="123"/>
      <c r="IDY159" s="122"/>
      <c r="IDZ159" s="123"/>
      <c r="IEA159" s="123"/>
      <c r="IEB159" s="123"/>
      <c r="IEC159" s="122"/>
      <c r="IED159" s="123"/>
      <c r="IEE159" s="123"/>
      <c r="IEF159" s="123"/>
      <c r="IEG159" s="122"/>
      <c r="IEH159" s="123"/>
      <c r="IEI159" s="123"/>
      <c r="IEJ159" s="123"/>
      <c r="IEK159" s="122"/>
      <c r="IEL159" s="123"/>
      <c r="IEM159" s="123"/>
      <c r="IEN159" s="123"/>
      <c r="IEO159" s="122"/>
      <c r="IEP159" s="123"/>
      <c r="IEQ159" s="123"/>
      <c r="IER159" s="123"/>
      <c r="IES159" s="122"/>
      <c r="IET159" s="123"/>
      <c r="IEU159" s="123"/>
      <c r="IEV159" s="123"/>
      <c r="IEW159" s="122"/>
      <c r="IEX159" s="123"/>
      <c r="IEY159" s="123"/>
      <c r="IEZ159" s="123"/>
      <c r="IFA159" s="122"/>
      <c r="IFB159" s="123"/>
      <c r="IFC159" s="123"/>
      <c r="IFD159" s="123"/>
      <c r="IFE159" s="122"/>
      <c r="IFF159" s="123"/>
      <c r="IFG159" s="123"/>
      <c r="IFH159" s="123"/>
      <c r="IFI159" s="122"/>
      <c r="IFJ159" s="123"/>
      <c r="IFK159" s="123"/>
      <c r="IFL159" s="123"/>
      <c r="IFM159" s="122"/>
      <c r="IFN159" s="123"/>
      <c r="IFO159" s="123"/>
      <c r="IFP159" s="123"/>
      <c r="IFQ159" s="122"/>
      <c r="IFR159" s="123"/>
      <c r="IFS159" s="123"/>
      <c r="IFT159" s="123"/>
      <c r="IFU159" s="122"/>
      <c r="IFV159" s="123"/>
      <c r="IFW159" s="123"/>
      <c r="IFX159" s="123"/>
      <c r="IFY159" s="122"/>
      <c r="IFZ159" s="123"/>
      <c r="IGA159" s="123"/>
      <c r="IGB159" s="123"/>
      <c r="IGC159" s="122"/>
      <c r="IGD159" s="123"/>
      <c r="IGE159" s="123"/>
      <c r="IGF159" s="123"/>
      <c r="IGG159" s="122"/>
      <c r="IGH159" s="123"/>
      <c r="IGI159" s="123"/>
      <c r="IGJ159" s="123"/>
      <c r="IGK159" s="122"/>
      <c r="IGL159" s="123"/>
      <c r="IGM159" s="123"/>
      <c r="IGN159" s="123"/>
      <c r="IGO159" s="122"/>
      <c r="IGP159" s="123"/>
      <c r="IGQ159" s="123"/>
      <c r="IGR159" s="123"/>
      <c r="IGS159" s="122"/>
      <c r="IGT159" s="123"/>
      <c r="IGU159" s="123"/>
      <c r="IGV159" s="123"/>
      <c r="IGW159" s="122"/>
      <c r="IGX159" s="123"/>
      <c r="IGY159" s="123"/>
      <c r="IGZ159" s="123"/>
      <c r="IHA159" s="122"/>
      <c r="IHB159" s="123"/>
      <c r="IHC159" s="123"/>
      <c r="IHD159" s="123"/>
      <c r="IHE159" s="122"/>
      <c r="IHF159" s="123"/>
      <c r="IHG159" s="123"/>
      <c r="IHH159" s="123"/>
      <c r="IHI159" s="122"/>
      <c r="IHJ159" s="123"/>
      <c r="IHK159" s="123"/>
      <c r="IHL159" s="123"/>
      <c r="IHM159" s="122"/>
      <c r="IHN159" s="123"/>
      <c r="IHO159" s="123"/>
      <c r="IHP159" s="123"/>
      <c r="IHQ159" s="122"/>
      <c r="IHR159" s="123"/>
      <c r="IHS159" s="123"/>
      <c r="IHT159" s="123"/>
      <c r="IHU159" s="122"/>
      <c r="IHV159" s="123"/>
      <c r="IHW159" s="123"/>
      <c r="IHX159" s="123"/>
      <c r="IHY159" s="122"/>
      <c r="IHZ159" s="123"/>
      <c r="IIA159" s="123"/>
      <c r="IIB159" s="123"/>
      <c r="IIC159" s="122"/>
      <c r="IID159" s="123"/>
      <c r="IIE159" s="123"/>
      <c r="IIF159" s="123"/>
      <c r="IIG159" s="122"/>
      <c r="IIH159" s="123"/>
      <c r="III159" s="123"/>
      <c r="IIJ159" s="123"/>
      <c r="IIK159" s="122"/>
      <c r="IIL159" s="123"/>
      <c r="IIM159" s="123"/>
      <c r="IIN159" s="123"/>
      <c r="IIO159" s="122"/>
      <c r="IIP159" s="123"/>
      <c r="IIQ159" s="123"/>
      <c r="IIR159" s="123"/>
      <c r="IIS159" s="122"/>
      <c r="IIT159" s="123"/>
      <c r="IIU159" s="123"/>
      <c r="IIV159" s="123"/>
      <c r="IIW159" s="122"/>
      <c r="IIX159" s="123"/>
      <c r="IIY159" s="123"/>
      <c r="IIZ159" s="123"/>
      <c r="IJA159" s="122"/>
      <c r="IJB159" s="123"/>
      <c r="IJC159" s="123"/>
      <c r="IJD159" s="123"/>
      <c r="IJE159" s="122"/>
      <c r="IJF159" s="123"/>
      <c r="IJG159" s="123"/>
      <c r="IJH159" s="123"/>
      <c r="IJI159" s="122"/>
      <c r="IJJ159" s="123"/>
      <c r="IJK159" s="123"/>
      <c r="IJL159" s="123"/>
      <c r="IJM159" s="122"/>
      <c r="IJN159" s="123"/>
      <c r="IJO159" s="123"/>
      <c r="IJP159" s="123"/>
      <c r="IJQ159" s="122"/>
      <c r="IJR159" s="123"/>
      <c r="IJS159" s="123"/>
      <c r="IJT159" s="123"/>
      <c r="IJU159" s="122"/>
      <c r="IJV159" s="123"/>
      <c r="IJW159" s="123"/>
      <c r="IJX159" s="123"/>
      <c r="IJY159" s="122"/>
      <c r="IJZ159" s="123"/>
      <c r="IKA159" s="123"/>
      <c r="IKB159" s="123"/>
      <c r="IKC159" s="122"/>
      <c r="IKD159" s="123"/>
      <c r="IKE159" s="123"/>
      <c r="IKF159" s="123"/>
      <c r="IKG159" s="122"/>
      <c r="IKH159" s="123"/>
      <c r="IKI159" s="123"/>
      <c r="IKJ159" s="123"/>
      <c r="IKK159" s="122"/>
      <c r="IKL159" s="123"/>
      <c r="IKM159" s="123"/>
      <c r="IKN159" s="123"/>
      <c r="IKO159" s="122"/>
      <c r="IKP159" s="123"/>
      <c r="IKQ159" s="123"/>
      <c r="IKR159" s="123"/>
      <c r="IKS159" s="122"/>
      <c r="IKT159" s="123"/>
      <c r="IKU159" s="123"/>
      <c r="IKV159" s="123"/>
      <c r="IKW159" s="122"/>
      <c r="IKX159" s="123"/>
      <c r="IKY159" s="123"/>
      <c r="IKZ159" s="123"/>
      <c r="ILA159" s="122"/>
      <c r="ILB159" s="123"/>
      <c r="ILC159" s="123"/>
      <c r="ILD159" s="123"/>
      <c r="ILE159" s="122"/>
      <c r="ILF159" s="123"/>
      <c r="ILG159" s="123"/>
      <c r="ILH159" s="123"/>
      <c r="ILI159" s="122"/>
      <c r="ILJ159" s="123"/>
      <c r="ILK159" s="123"/>
      <c r="ILL159" s="123"/>
      <c r="ILM159" s="122"/>
      <c r="ILN159" s="123"/>
      <c r="ILO159" s="123"/>
      <c r="ILP159" s="123"/>
      <c r="ILQ159" s="122"/>
      <c r="ILR159" s="123"/>
      <c r="ILS159" s="123"/>
      <c r="ILT159" s="123"/>
      <c r="ILU159" s="122"/>
      <c r="ILV159" s="123"/>
      <c r="ILW159" s="123"/>
      <c r="ILX159" s="123"/>
      <c r="ILY159" s="122"/>
      <c r="ILZ159" s="123"/>
      <c r="IMA159" s="123"/>
      <c r="IMB159" s="123"/>
      <c r="IMC159" s="122"/>
      <c r="IMD159" s="123"/>
      <c r="IME159" s="123"/>
      <c r="IMF159" s="123"/>
      <c r="IMG159" s="122"/>
      <c r="IMH159" s="123"/>
      <c r="IMI159" s="123"/>
      <c r="IMJ159" s="123"/>
      <c r="IMK159" s="122"/>
      <c r="IML159" s="123"/>
      <c r="IMM159" s="123"/>
      <c r="IMN159" s="123"/>
      <c r="IMO159" s="122"/>
      <c r="IMP159" s="123"/>
      <c r="IMQ159" s="123"/>
      <c r="IMR159" s="123"/>
      <c r="IMS159" s="122"/>
      <c r="IMT159" s="123"/>
      <c r="IMU159" s="123"/>
      <c r="IMV159" s="123"/>
      <c r="IMW159" s="122"/>
      <c r="IMX159" s="123"/>
      <c r="IMY159" s="123"/>
      <c r="IMZ159" s="123"/>
      <c r="INA159" s="122"/>
      <c r="INB159" s="123"/>
      <c r="INC159" s="123"/>
      <c r="IND159" s="123"/>
      <c r="INE159" s="122"/>
      <c r="INF159" s="123"/>
      <c r="ING159" s="123"/>
      <c r="INH159" s="123"/>
      <c r="INI159" s="122"/>
      <c r="INJ159" s="123"/>
      <c r="INK159" s="123"/>
      <c r="INL159" s="123"/>
      <c r="INM159" s="122"/>
      <c r="INN159" s="123"/>
      <c r="INO159" s="123"/>
      <c r="INP159" s="123"/>
      <c r="INQ159" s="122"/>
      <c r="INR159" s="123"/>
      <c r="INS159" s="123"/>
      <c r="INT159" s="123"/>
      <c r="INU159" s="122"/>
      <c r="INV159" s="123"/>
      <c r="INW159" s="123"/>
      <c r="INX159" s="123"/>
      <c r="INY159" s="122"/>
      <c r="INZ159" s="123"/>
      <c r="IOA159" s="123"/>
      <c r="IOB159" s="123"/>
      <c r="IOC159" s="122"/>
      <c r="IOD159" s="123"/>
      <c r="IOE159" s="123"/>
      <c r="IOF159" s="123"/>
      <c r="IOG159" s="122"/>
      <c r="IOH159" s="123"/>
      <c r="IOI159" s="123"/>
      <c r="IOJ159" s="123"/>
      <c r="IOK159" s="122"/>
      <c r="IOL159" s="123"/>
      <c r="IOM159" s="123"/>
      <c r="ION159" s="123"/>
      <c r="IOO159" s="122"/>
      <c r="IOP159" s="123"/>
      <c r="IOQ159" s="123"/>
      <c r="IOR159" s="123"/>
      <c r="IOS159" s="122"/>
      <c r="IOT159" s="123"/>
      <c r="IOU159" s="123"/>
      <c r="IOV159" s="123"/>
      <c r="IOW159" s="122"/>
      <c r="IOX159" s="123"/>
      <c r="IOY159" s="123"/>
      <c r="IOZ159" s="123"/>
      <c r="IPA159" s="122"/>
      <c r="IPB159" s="123"/>
      <c r="IPC159" s="123"/>
      <c r="IPD159" s="123"/>
      <c r="IPE159" s="122"/>
      <c r="IPF159" s="123"/>
      <c r="IPG159" s="123"/>
      <c r="IPH159" s="123"/>
      <c r="IPI159" s="122"/>
      <c r="IPJ159" s="123"/>
      <c r="IPK159" s="123"/>
      <c r="IPL159" s="123"/>
      <c r="IPM159" s="122"/>
      <c r="IPN159" s="123"/>
      <c r="IPO159" s="123"/>
      <c r="IPP159" s="123"/>
      <c r="IPQ159" s="122"/>
      <c r="IPR159" s="123"/>
      <c r="IPS159" s="123"/>
      <c r="IPT159" s="123"/>
      <c r="IPU159" s="122"/>
      <c r="IPV159" s="123"/>
      <c r="IPW159" s="123"/>
      <c r="IPX159" s="123"/>
      <c r="IPY159" s="122"/>
      <c r="IPZ159" s="123"/>
      <c r="IQA159" s="123"/>
      <c r="IQB159" s="123"/>
      <c r="IQC159" s="122"/>
      <c r="IQD159" s="123"/>
      <c r="IQE159" s="123"/>
      <c r="IQF159" s="123"/>
      <c r="IQG159" s="122"/>
      <c r="IQH159" s="123"/>
      <c r="IQI159" s="123"/>
      <c r="IQJ159" s="123"/>
      <c r="IQK159" s="122"/>
      <c r="IQL159" s="123"/>
      <c r="IQM159" s="123"/>
      <c r="IQN159" s="123"/>
      <c r="IQO159" s="122"/>
      <c r="IQP159" s="123"/>
      <c r="IQQ159" s="123"/>
      <c r="IQR159" s="123"/>
      <c r="IQS159" s="122"/>
      <c r="IQT159" s="123"/>
      <c r="IQU159" s="123"/>
      <c r="IQV159" s="123"/>
      <c r="IQW159" s="122"/>
      <c r="IQX159" s="123"/>
      <c r="IQY159" s="123"/>
      <c r="IQZ159" s="123"/>
      <c r="IRA159" s="122"/>
      <c r="IRB159" s="123"/>
      <c r="IRC159" s="123"/>
      <c r="IRD159" s="123"/>
      <c r="IRE159" s="122"/>
      <c r="IRF159" s="123"/>
      <c r="IRG159" s="123"/>
      <c r="IRH159" s="123"/>
      <c r="IRI159" s="122"/>
      <c r="IRJ159" s="123"/>
      <c r="IRK159" s="123"/>
      <c r="IRL159" s="123"/>
      <c r="IRM159" s="122"/>
      <c r="IRN159" s="123"/>
      <c r="IRO159" s="123"/>
      <c r="IRP159" s="123"/>
      <c r="IRQ159" s="122"/>
      <c r="IRR159" s="123"/>
      <c r="IRS159" s="123"/>
      <c r="IRT159" s="123"/>
      <c r="IRU159" s="122"/>
      <c r="IRV159" s="123"/>
      <c r="IRW159" s="123"/>
      <c r="IRX159" s="123"/>
      <c r="IRY159" s="122"/>
      <c r="IRZ159" s="123"/>
      <c r="ISA159" s="123"/>
      <c r="ISB159" s="123"/>
      <c r="ISC159" s="122"/>
      <c r="ISD159" s="123"/>
      <c r="ISE159" s="123"/>
      <c r="ISF159" s="123"/>
      <c r="ISG159" s="122"/>
      <c r="ISH159" s="123"/>
      <c r="ISI159" s="123"/>
      <c r="ISJ159" s="123"/>
      <c r="ISK159" s="122"/>
      <c r="ISL159" s="123"/>
      <c r="ISM159" s="123"/>
      <c r="ISN159" s="123"/>
      <c r="ISO159" s="122"/>
      <c r="ISP159" s="123"/>
      <c r="ISQ159" s="123"/>
      <c r="ISR159" s="123"/>
      <c r="ISS159" s="122"/>
      <c r="IST159" s="123"/>
      <c r="ISU159" s="123"/>
      <c r="ISV159" s="123"/>
      <c r="ISW159" s="122"/>
      <c r="ISX159" s="123"/>
      <c r="ISY159" s="123"/>
      <c r="ISZ159" s="123"/>
      <c r="ITA159" s="122"/>
      <c r="ITB159" s="123"/>
      <c r="ITC159" s="123"/>
      <c r="ITD159" s="123"/>
      <c r="ITE159" s="122"/>
      <c r="ITF159" s="123"/>
      <c r="ITG159" s="123"/>
      <c r="ITH159" s="123"/>
      <c r="ITI159" s="122"/>
      <c r="ITJ159" s="123"/>
      <c r="ITK159" s="123"/>
      <c r="ITL159" s="123"/>
      <c r="ITM159" s="122"/>
      <c r="ITN159" s="123"/>
      <c r="ITO159" s="123"/>
      <c r="ITP159" s="123"/>
      <c r="ITQ159" s="122"/>
      <c r="ITR159" s="123"/>
      <c r="ITS159" s="123"/>
      <c r="ITT159" s="123"/>
      <c r="ITU159" s="122"/>
      <c r="ITV159" s="123"/>
      <c r="ITW159" s="123"/>
      <c r="ITX159" s="123"/>
      <c r="ITY159" s="122"/>
      <c r="ITZ159" s="123"/>
      <c r="IUA159" s="123"/>
      <c r="IUB159" s="123"/>
      <c r="IUC159" s="122"/>
      <c r="IUD159" s="123"/>
      <c r="IUE159" s="123"/>
      <c r="IUF159" s="123"/>
      <c r="IUG159" s="122"/>
      <c r="IUH159" s="123"/>
      <c r="IUI159" s="123"/>
      <c r="IUJ159" s="123"/>
      <c r="IUK159" s="122"/>
      <c r="IUL159" s="123"/>
      <c r="IUM159" s="123"/>
      <c r="IUN159" s="123"/>
      <c r="IUO159" s="122"/>
      <c r="IUP159" s="123"/>
      <c r="IUQ159" s="123"/>
      <c r="IUR159" s="123"/>
      <c r="IUS159" s="122"/>
      <c r="IUT159" s="123"/>
      <c r="IUU159" s="123"/>
      <c r="IUV159" s="123"/>
      <c r="IUW159" s="122"/>
      <c r="IUX159" s="123"/>
      <c r="IUY159" s="123"/>
      <c r="IUZ159" s="123"/>
      <c r="IVA159" s="122"/>
      <c r="IVB159" s="123"/>
      <c r="IVC159" s="123"/>
      <c r="IVD159" s="123"/>
      <c r="IVE159" s="122"/>
      <c r="IVF159" s="123"/>
      <c r="IVG159" s="123"/>
      <c r="IVH159" s="123"/>
      <c r="IVI159" s="122"/>
      <c r="IVJ159" s="123"/>
      <c r="IVK159" s="123"/>
      <c r="IVL159" s="123"/>
      <c r="IVM159" s="122"/>
      <c r="IVN159" s="123"/>
      <c r="IVO159" s="123"/>
      <c r="IVP159" s="123"/>
      <c r="IVQ159" s="122"/>
      <c r="IVR159" s="123"/>
      <c r="IVS159" s="123"/>
      <c r="IVT159" s="123"/>
      <c r="IVU159" s="122"/>
      <c r="IVV159" s="123"/>
      <c r="IVW159" s="123"/>
      <c r="IVX159" s="123"/>
      <c r="IVY159" s="122"/>
      <c r="IVZ159" s="123"/>
      <c r="IWA159" s="123"/>
      <c r="IWB159" s="123"/>
      <c r="IWC159" s="122"/>
      <c r="IWD159" s="123"/>
      <c r="IWE159" s="123"/>
      <c r="IWF159" s="123"/>
      <c r="IWG159" s="122"/>
      <c r="IWH159" s="123"/>
      <c r="IWI159" s="123"/>
      <c r="IWJ159" s="123"/>
      <c r="IWK159" s="122"/>
      <c r="IWL159" s="123"/>
      <c r="IWM159" s="123"/>
      <c r="IWN159" s="123"/>
      <c r="IWO159" s="122"/>
      <c r="IWP159" s="123"/>
      <c r="IWQ159" s="123"/>
      <c r="IWR159" s="123"/>
      <c r="IWS159" s="122"/>
      <c r="IWT159" s="123"/>
      <c r="IWU159" s="123"/>
      <c r="IWV159" s="123"/>
      <c r="IWW159" s="122"/>
      <c r="IWX159" s="123"/>
      <c r="IWY159" s="123"/>
      <c r="IWZ159" s="123"/>
      <c r="IXA159" s="122"/>
      <c r="IXB159" s="123"/>
      <c r="IXC159" s="123"/>
      <c r="IXD159" s="123"/>
      <c r="IXE159" s="122"/>
      <c r="IXF159" s="123"/>
      <c r="IXG159" s="123"/>
      <c r="IXH159" s="123"/>
      <c r="IXI159" s="122"/>
      <c r="IXJ159" s="123"/>
      <c r="IXK159" s="123"/>
      <c r="IXL159" s="123"/>
      <c r="IXM159" s="122"/>
      <c r="IXN159" s="123"/>
      <c r="IXO159" s="123"/>
      <c r="IXP159" s="123"/>
      <c r="IXQ159" s="122"/>
      <c r="IXR159" s="123"/>
      <c r="IXS159" s="123"/>
      <c r="IXT159" s="123"/>
      <c r="IXU159" s="122"/>
      <c r="IXV159" s="123"/>
      <c r="IXW159" s="123"/>
      <c r="IXX159" s="123"/>
      <c r="IXY159" s="122"/>
      <c r="IXZ159" s="123"/>
      <c r="IYA159" s="123"/>
      <c r="IYB159" s="123"/>
      <c r="IYC159" s="122"/>
      <c r="IYD159" s="123"/>
      <c r="IYE159" s="123"/>
      <c r="IYF159" s="123"/>
      <c r="IYG159" s="122"/>
      <c r="IYH159" s="123"/>
      <c r="IYI159" s="123"/>
      <c r="IYJ159" s="123"/>
      <c r="IYK159" s="122"/>
      <c r="IYL159" s="123"/>
      <c r="IYM159" s="123"/>
      <c r="IYN159" s="123"/>
      <c r="IYO159" s="122"/>
      <c r="IYP159" s="123"/>
      <c r="IYQ159" s="123"/>
      <c r="IYR159" s="123"/>
      <c r="IYS159" s="122"/>
      <c r="IYT159" s="123"/>
      <c r="IYU159" s="123"/>
      <c r="IYV159" s="123"/>
      <c r="IYW159" s="122"/>
      <c r="IYX159" s="123"/>
      <c r="IYY159" s="123"/>
      <c r="IYZ159" s="123"/>
      <c r="IZA159" s="122"/>
      <c r="IZB159" s="123"/>
      <c r="IZC159" s="123"/>
      <c r="IZD159" s="123"/>
      <c r="IZE159" s="122"/>
      <c r="IZF159" s="123"/>
      <c r="IZG159" s="123"/>
      <c r="IZH159" s="123"/>
      <c r="IZI159" s="122"/>
      <c r="IZJ159" s="123"/>
      <c r="IZK159" s="123"/>
      <c r="IZL159" s="123"/>
      <c r="IZM159" s="122"/>
      <c r="IZN159" s="123"/>
      <c r="IZO159" s="123"/>
      <c r="IZP159" s="123"/>
      <c r="IZQ159" s="122"/>
      <c r="IZR159" s="123"/>
      <c r="IZS159" s="123"/>
      <c r="IZT159" s="123"/>
      <c r="IZU159" s="122"/>
      <c r="IZV159" s="123"/>
      <c r="IZW159" s="123"/>
      <c r="IZX159" s="123"/>
      <c r="IZY159" s="122"/>
      <c r="IZZ159" s="123"/>
      <c r="JAA159" s="123"/>
      <c r="JAB159" s="123"/>
      <c r="JAC159" s="122"/>
      <c r="JAD159" s="123"/>
      <c r="JAE159" s="123"/>
      <c r="JAF159" s="123"/>
      <c r="JAG159" s="122"/>
      <c r="JAH159" s="123"/>
      <c r="JAI159" s="123"/>
      <c r="JAJ159" s="123"/>
      <c r="JAK159" s="122"/>
      <c r="JAL159" s="123"/>
      <c r="JAM159" s="123"/>
      <c r="JAN159" s="123"/>
      <c r="JAO159" s="122"/>
      <c r="JAP159" s="123"/>
      <c r="JAQ159" s="123"/>
      <c r="JAR159" s="123"/>
      <c r="JAS159" s="122"/>
      <c r="JAT159" s="123"/>
      <c r="JAU159" s="123"/>
      <c r="JAV159" s="123"/>
      <c r="JAW159" s="122"/>
      <c r="JAX159" s="123"/>
      <c r="JAY159" s="123"/>
      <c r="JAZ159" s="123"/>
      <c r="JBA159" s="122"/>
      <c r="JBB159" s="123"/>
      <c r="JBC159" s="123"/>
      <c r="JBD159" s="123"/>
      <c r="JBE159" s="122"/>
      <c r="JBF159" s="123"/>
      <c r="JBG159" s="123"/>
      <c r="JBH159" s="123"/>
      <c r="JBI159" s="122"/>
      <c r="JBJ159" s="123"/>
      <c r="JBK159" s="123"/>
      <c r="JBL159" s="123"/>
      <c r="JBM159" s="122"/>
      <c r="JBN159" s="123"/>
      <c r="JBO159" s="123"/>
      <c r="JBP159" s="123"/>
      <c r="JBQ159" s="122"/>
      <c r="JBR159" s="123"/>
      <c r="JBS159" s="123"/>
      <c r="JBT159" s="123"/>
      <c r="JBU159" s="122"/>
      <c r="JBV159" s="123"/>
      <c r="JBW159" s="123"/>
      <c r="JBX159" s="123"/>
      <c r="JBY159" s="122"/>
      <c r="JBZ159" s="123"/>
      <c r="JCA159" s="123"/>
      <c r="JCB159" s="123"/>
      <c r="JCC159" s="122"/>
      <c r="JCD159" s="123"/>
      <c r="JCE159" s="123"/>
      <c r="JCF159" s="123"/>
      <c r="JCG159" s="122"/>
      <c r="JCH159" s="123"/>
      <c r="JCI159" s="123"/>
      <c r="JCJ159" s="123"/>
      <c r="JCK159" s="122"/>
      <c r="JCL159" s="123"/>
      <c r="JCM159" s="123"/>
      <c r="JCN159" s="123"/>
      <c r="JCO159" s="122"/>
      <c r="JCP159" s="123"/>
      <c r="JCQ159" s="123"/>
      <c r="JCR159" s="123"/>
      <c r="JCS159" s="122"/>
      <c r="JCT159" s="123"/>
      <c r="JCU159" s="123"/>
      <c r="JCV159" s="123"/>
      <c r="JCW159" s="122"/>
      <c r="JCX159" s="123"/>
      <c r="JCY159" s="123"/>
      <c r="JCZ159" s="123"/>
      <c r="JDA159" s="122"/>
      <c r="JDB159" s="123"/>
      <c r="JDC159" s="123"/>
      <c r="JDD159" s="123"/>
      <c r="JDE159" s="122"/>
      <c r="JDF159" s="123"/>
      <c r="JDG159" s="123"/>
      <c r="JDH159" s="123"/>
      <c r="JDI159" s="122"/>
      <c r="JDJ159" s="123"/>
      <c r="JDK159" s="123"/>
      <c r="JDL159" s="123"/>
      <c r="JDM159" s="122"/>
      <c r="JDN159" s="123"/>
      <c r="JDO159" s="123"/>
      <c r="JDP159" s="123"/>
      <c r="JDQ159" s="122"/>
      <c r="JDR159" s="123"/>
      <c r="JDS159" s="123"/>
      <c r="JDT159" s="123"/>
      <c r="JDU159" s="122"/>
      <c r="JDV159" s="123"/>
      <c r="JDW159" s="123"/>
      <c r="JDX159" s="123"/>
      <c r="JDY159" s="122"/>
      <c r="JDZ159" s="123"/>
      <c r="JEA159" s="123"/>
      <c r="JEB159" s="123"/>
      <c r="JEC159" s="122"/>
      <c r="JED159" s="123"/>
      <c r="JEE159" s="123"/>
      <c r="JEF159" s="123"/>
      <c r="JEG159" s="122"/>
      <c r="JEH159" s="123"/>
      <c r="JEI159" s="123"/>
      <c r="JEJ159" s="123"/>
      <c r="JEK159" s="122"/>
      <c r="JEL159" s="123"/>
      <c r="JEM159" s="123"/>
      <c r="JEN159" s="123"/>
      <c r="JEO159" s="122"/>
      <c r="JEP159" s="123"/>
      <c r="JEQ159" s="123"/>
      <c r="JER159" s="123"/>
      <c r="JES159" s="122"/>
      <c r="JET159" s="123"/>
      <c r="JEU159" s="123"/>
      <c r="JEV159" s="123"/>
      <c r="JEW159" s="122"/>
      <c r="JEX159" s="123"/>
      <c r="JEY159" s="123"/>
      <c r="JEZ159" s="123"/>
      <c r="JFA159" s="122"/>
      <c r="JFB159" s="123"/>
      <c r="JFC159" s="123"/>
      <c r="JFD159" s="123"/>
      <c r="JFE159" s="122"/>
      <c r="JFF159" s="123"/>
      <c r="JFG159" s="123"/>
      <c r="JFH159" s="123"/>
      <c r="JFI159" s="122"/>
      <c r="JFJ159" s="123"/>
      <c r="JFK159" s="123"/>
      <c r="JFL159" s="123"/>
      <c r="JFM159" s="122"/>
      <c r="JFN159" s="123"/>
      <c r="JFO159" s="123"/>
      <c r="JFP159" s="123"/>
      <c r="JFQ159" s="122"/>
      <c r="JFR159" s="123"/>
      <c r="JFS159" s="123"/>
      <c r="JFT159" s="123"/>
      <c r="JFU159" s="122"/>
      <c r="JFV159" s="123"/>
      <c r="JFW159" s="123"/>
      <c r="JFX159" s="123"/>
      <c r="JFY159" s="122"/>
      <c r="JFZ159" s="123"/>
      <c r="JGA159" s="123"/>
      <c r="JGB159" s="123"/>
      <c r="JGC159" s="122"/>
      <c r="JGD159" s="123"/>
      <c r="JGE159" s="123"/>
      <c r="JGF159" s="123"/>
      <c r="JGG159" s="122"/>
      <c r="JGH159" s="123"/>
      <c r="JGI159" s="123"/>
      <c r="JGJ159" s="123"/>
      <c r="JGK159" s="122"/>
      <c r="JGL159" s="123"/>
      <c r="JGM159" s="123"/>
      <c r="JGN159" s="123"/>
      <c r="JGO159" s="122"/>
      <c r="JGP159" s="123"/>
      <c r="JGQ159" s="123"/>
      <c r="JGR159" s="123"/>
      <c r="JGS159" s="122"/>
      <c r="JGT159" s="123"/>
      <c r="JGU159" s="123"/>
      <c r="JGV159" s="123"/>
      <c r="JGW159" s="122"/>
      <c r="JGX159" s="123"/>
      <c r="JGY159" s="123"/>
      <c r="JGZ159" s="123"/>
      <c r="JHA159" s="122"/>
      <c r="JHB159" s="123"/>
      <c r="JHC159" s="123"/>
      <c r="JHD159" s="123"/>
      <c r="JHE159" s="122"/>
      <c r="JHF159" s="123"/>
      <c r="JHG159" s="123"/>
      <c r="JHH159" s="123"/>
      <c r="JHI159" s="122"/>
      <c r="JHJ159" s="123"/>
      <c r="JHK159" s="123"/>
      <c r="JHL159" s="123"/>
      <c r="JHM159" s="122"/>
      <c r="JHN159" s="123"/>
      <c r="JHO159" s="123"/>
      <c r="JHP159" s="123"/>
      <c r="JHQ159" s="122"/>
      <c r="JHR159" s="123"/>
      <c r="JHS159" s="123"/>
      <c r="JHT159" s="123"/>
      <c r="JHU159" s="122"/>
      <c r="JHV159" s="123"/>
      <c r="JHW159" s="123"/>
      <c r="JHX159" s="123"/>
      <c r="JHY159" s="122"/>
      <c r="JHZ159" s="123"/>
      <c r="JIA159" s="123"/>
      <c r="JIB159" s="123"/>
      <c r="JIC159" s="122"/>
      <c r="JID159" s="123"/>
      <c r="JIE159" s="123"/>
      <c r="JIF159" s="123"/>
      <c r="JIG159" s="122"/>
      <c r="JIH159" s="123"/>
      <c r="JII159" s="123"/>
      <c r="JIJ159" s="123"/>
      <c r="JIK159" s="122"/>
      <c r="JIL159" s="123"/>
      <c r="JIM159" s="123"/>
      <c r="JIN159" s="123"/>
      <c r="JIO159" s="122"/>
      <c r="JIP159" s="123"/>
      <c r="JIQ159" s="123"/>
      <c r="JIR159" s="123"/>
      <c r="JIS159" s="122"/>
      <c r="JIT159" s="123"/>
      <c r="JIU159" s="123"/>
      <c r="JIV159" s="123"/>
      <c r="JIW159" s="122"/>
      <c r="JIX159" s="123"/>
      <c r="JIY159" s="123"/>
      <c r="JIZ159" s="123"/>
      <c r="JJA159" s="122"/>
      <c r="JJB159" s="123"/>
      <c r="JJC159" s="123"/>
      <c r="JJD159" s="123"/>
      <c r="JJE159" s="122"/>
      <c r="JJF159" s="123"/>
      <c r="JJG159" s="123"/>
      <c r="JJH159" s="123"/>
      <c r="JJI159" s="122"/>
      <c r="JJJ159" s="123"/>
      <c r="JJK159" s="123"/>
      <c r="JJL159" s="123"/>
      <c r="JJM159" s="122"/>
      <c r="JJN159" s="123"/>
      <c r="JJO159" s="123"/>
      <c r="JJP159" s="123"/>
      <c r="JJQ159" s="122"/>
      <c r="JJR159" s="123"/>
      <c r="JJS159" s="123"/>
      <c r="JJT159" s="123"/>
      <c r="JJU159" s="122"/>
      <c r="JJV159" s="123"/>
      <c r="JJW159" s="123"/>
      <c r="JJX159" s="123"/>
      <c r="JJY159" s="122"/>
      <c r="JJZ159" s="123"/>
      <c r="JKA159" s="123"/>
      <c r="JKB159" s="123"/>
      <c r="JKC159" s="122"/>
      <c r="JKD159" s="123"/>
      <c r="JKE159" s="123"/>
      <c r="JKF159" s="123"/>
      <c r="JKG159" s="122"/>
      <c r="JKH159" s="123"/>
      <c r="JKI159" s="123"/>
      <c r="JKJ159" s="123"/>
      <c r="JKK159" s="122"/>
      <c r="JKL159" s="123"/>
      <c r="JKM159" s="123"/>
      <c r="JKN159" s="123"/>
      <c r="JKO159" s="122"/>
      <c r="JKP159" s="123"/>
      <c r="JKQ159" s="123"/>
      <c r="JKR159" s="123"/>
      <c r="JKS159" s="122"/>
      <c r="JKT159" s="123"/>
      <c r="JKU159" s="123"/>
      <c r="JKV159" s="123"/>
      <c r="JKW159" s="122"/>
      <c r="JKX159" s="123"/>
      <c r="JKY159" s="123"/>
      <c r="JKZ159" s="123"/>
      <c r="JLA159" s="122"/>
      <c r="JLB159" s="123"/>
      <c r="JLC159" s="123"/>
      <c r="JLD159" s="123"/>
      <c r="JLE159" s="122"/>
      <c r="JLF159" s="123"/>
      <c r="JLG159" s="123"/>
      <c r="JLH159" s="123"/>
      <c r="JLI159" s="122"/>
      <c r="JLJ159" s="123"/>
      <c r="JLK159" s="123"/>
      <c r="JLL159" s="123"/>
      <c r="JLM159" s="122"/>
      <c r="JLN159" s="123"/>
      <c r="JLO159" s="123"/>
      <c r="JLP159" s="123"/>
      <c r="JLQ159" s="122"/>
      <c r="JLR159" s="123"/>
      <c r="JLS159" s="123"/>
      <c r="JLT159" s="123"/>
      <c r="JLU159" s="122"/>
      <c r="JLV159" s="123"/>
      <c r="JLW159" s="123"/>
      <c r="JLX159" s="123"/>
      <c r="JLY159" s="122"/>
      <c r="JLZ159" s="123"/>
      <c r="JMA159" s="123"/>
      <c r="JMB159" s="123"/>
      <c r="JMC159" s="122"/>
      <c r="JMD159" s="123"/>
      <c r="JME159" s="123"/>
      <c r="JMF159" s="123"/>
      <c r="JMG159" s="122"/>
      <c r="JMH159" s="123"/>
      <c r="JMI159" s="123"/>
      <c r="JMJ159" s="123"/>
      <c r="JMK159" s="122"/>
      <c r="JML159" s="123"/>
      <c r="JMM159" s="123"/>
      <c r="JMN159" s="123"/>
      <c r="JMO159" s="122"/>
      <c r="JMP159" s="123"/>
      <c r="JMQ159" s="123"/>
      <c r="JMR159" s="123"/>
      <c r="JMS159" s="122"/>
      <c r="JMT159" s="123"/>
      <c r="JMU159" s="123"/>
      <c r="JMV159" s="123"/>
      <c r="JMW159" s="122"/>
      <c r="JMX159" s="123"/>
      <c r="JMY159" s="123"/>
      <c r="JMZ159" s="123"/>
      <c r="JNA159" s="122"/>
      <c r="JNB159" s="123"/>
      <c r="JNC159" s="123"/>
      <c r="JND159" s="123"/>
      <c r="JNE159" s="122"/>
      <c r="JNF159" s="123"/>
      <c r="JNG159" s="123"/>
      <c r="JNH159" s="123"/>
      <c r="JNI159" s="122"/>
      <c r="JNJ159" s="123"/>
      <c r="JNK159" s="123"/>
      <c r="JNL159" s="123"/>
      <c r="JNM159" s="122"/>
      <c r="JNN159" s="123"/>
      <c r="JNO159" s="123"/>
      <c r="JNP159" s="123"/>
      <c r="JNQ159" s="122"/>
      <c r="JNR159" s="123"/>
      <c r="JNS159" s="123"/>
      <c r="JNT159" s="123"/>
      <c r="JNU159" s="122"/>
      <c r="JNV159" s="123"/>
      <c r="JNW159" s="123"/>
      <c r="JNX159" s="123"/>
      <c r="JNY159" s="122"/>
      <c r="JNZ159" s="123"/>
      <c r="JOA159" s="123"/>
      <c r="JOB159" s="123"/>
      <c r="JOC159" s="122"/>
      <c r="JOD159" s="123"/>
      <c r="JOE159" s="123"/>
      <c r="JOF159" s="123"/>
      <c r="JOG159" s="122"/>
      <c r="JOH159" s="123"/>
      <c r="JOI159" s="123"/>
      <c r="JOJ159" s="123"/>
      <c r="JOK159" s="122"/>
      <c r="JOL159" s="123"/>
      <c r="JOM159" s="123"/>
      <c r="JON159" s="123"/>
      <c r="JOO159" s="122"/>
      <c r="JOP159" s="123"/>
      <c r="JOQ159" s="123"/>
      <c r="JOR159" s="123"/>
      <c r="JOS159" s="122"/>
      <c r="JOT159" s="123"/>
      <c r="JOU159" s="123"/>
      <c r="JOV159" s="123"/>
      <c r="JOW159" s="122"/>
      <c r="JOX159" s="123"/>
      <c r="JOY159" s="123"/>
      <c r="JOZ159" s="123"/>
      <c r="JPA159" s="122"/>
      <c r="JPB159" s="123"/>
      <c r="JPC159" s="123"/>
      <c r="JPD159" s="123"/>
      <c r="JPE159" s="122"/>
      <c r="JPF159" s="123"/>
      <c r="JPG159" s="123"/>
      <c r="JPH159" s="123"/>
      <c r="JPI159" s="122"/>
      <c r="JPJ159" s="123"/>
      <c r="JPK159" s="123"/>
      <c r="JPL159" s="123"/>
      <c r="JPM159" s="122"/>
      <c r="JPN159" s="123"/>
      <c r="JPO159" s="123"/>
      <c r="JPP159" s="123"/>
      <c r="JPQ159" s="122"/>
      <c r="JPR159" s="123"/>
      <c r="JPS159" s="123"/>
      <c r="JPT159" s="123"/>
      <c r="JPU159" s="122"/>
      <c r="JPV159" s="123"/>
      <c r="JPW159" s="123"/>
      <c r="JPX159" s="123"/>
      <c r="JPY159" s="122"/>
      <c r="JPZ159" s="123"/>
      <c r="JQA159" s="123"/>
      <c r="JQB159" s="123"/>
      <c r="JQC159" s="122"/>
      <c r="JQD159" s="123"/>
      <c r="JQE159" s="123"/>
      <c r="JQF159" s="123"/>
      <c r="JQG159" s="122"/>
      <c r="JQH159" s="123"/>
      <c r="JQI159" s="123"/>
      <c r="JQJ159" s="123"/>
      <c r="JQK159" s="122"/>
      <c r="JQL159" s="123"/>
      <c r="JQM159" s="123"/>
      <c r="JQN159" s="123"/>
      <c r="JQO159" s="122"/>
      <c r="JQP159" s="123"/>
      <c r="JQQ159" s="123"/>
      <c r="JQR159" s="123"/>
      <c r="JQS159" s="122"/>
      <c r="JQT159" s="123"/>
      <c r="JQU159" s="123"/>
      <c r="JQV159" s="123"/>
      <c r="JQW159" s="122"/>
      <c r="JQX159" s="123"/>
      <c r="JQY159" s="123"/>
      <c r="JQZ159" s="123"/>
      <c r="JRA159" s="122"/>
      <c r="JRB159" s="123"/>
      <c r="JRC159" s="123"/>
      <c r="JRD159" s="123"/>
      <c r="JRE159" s="122"/>
      <c r="JRF159" s="123"/>
      <c r="JRG159" s="123"/>
      <c r="JRH159" s="123"/>
      <c r="JRI159" s="122"/>
      <c r="JRJ159" s="123"/>
      <c r="JRK159" s="123"/>
      <c r="JRL159" s="123"/>
      <c r="JRM159" s="122"/>
      <c r="JRN159" s="123"/>
      <c r="JRO159" s="123"/>
      <c r="JRP159" s="123"/>
      <c r="JRQ159" s="122"/>
      <c r="JRR159" s="123"/>
      <c r="JRS159" s="123"/>
      <c r="JRT159" s="123"/>
      <c r="JRU159" s="122"/>
      <c r="JRV159" s="123"/>
      <c r="JRW159" s="123"/>
      <c r="JRX159" s="123"/>
      <c r="JRY159" s="122"/>
      <c r="JRZ159" s="123"/>
      <c r="JSA159" s="123"/>
      <c r="JSB159" s="123"/>
      <c r="JSC159" s="122"/>
      <c r="JSD159" s="123"/>
      <c r="JSE159" s="123"/>
      <c r="JSF159" s="123"/>
      <c r="JSG159" s="122"/>
      <c r="JSH159" s="123"/>
      <c r="JSI159" s="123"/>
      <c r="JSJ159" s="123"/>
      <c r="JSK159" s="122"/>
      <c r="JSL159" s="123"/>
      <c r="JSM159" s="123"/>
      <c r="JSN159" s="123"/>
      <c r="JSO159" s="122"/>
      <c r="JSP159" s="123"/>
      <c r="JSQ159" s="123"/>
      <c r="JSR159" s="123"/>
      <c r="JSS159" s="122"/>
      <c r="JST159" s="123"/>
      <c r="JSU159" s="123"/>
      <c r="JSV159" s="123"/>
      <c r="JSW159" s="122"/>
      <c r="JSX159" s="123"/>
      <c r="JSY159" s="123"/>
      <c r="JSZ159" s="123"/>
      <c r="JTA159" s="122"/>
      <c r="JTB159" s="123"/>
      <c r="JTC159" s="123"/>
      <c r="JTD159" s="123"/>
      <c r="JTE159" s="122"/>
      <c r="JTF159" s="123"/>
      <c r="JTG159" s="123"/>
      <c r="JTH159" s="123"/>
      <c r="JTI159" s="122"/>
      <c r="JTJ159" s="123"/>
      <c r="JTK159" s="123"/>
      <c r="JTL159" s="123"/>
      <c r="JTM159" s="122"/>
      <c r="JTN159" s="123"/>
      <c r="JTO159" s="123"/>
      <c r="JTP159" s="123"/>
      <c r="JTQ159" s="122"/>
      <c r="JTR159" s="123"/>
      <c r="JTS159" s="123"/>
      <c r="JTT159" s="123"/>
      <c r="JTU159" s="122"/>
      <c r="JTV159" s="123"/>
      <c r="JTW159" s="123"/>
      <c r="JTX159" s="123"/>
      <c r="JTY159" s="122"/>
      <c r="JTZ159" s="123"/>
      <c r="JUA159" s="123"/>
      <c r="JUB159" s="123"/>
      <c r="JUC159" s="122"/>
      <c r="JUD159" s="123"/>
      <c r="JUE159" s="123"/>
      <c r="JUF159" s="123"/>
      <c r="JUG159" s="122"/>
      <c r="JUH159" s="123"/>
      <c r="JUI159" s="123"/>
      <c r="JUJ159" s="123"/>
      <c r="JUK159" s="122"/>
      <c r="JUL159" s="123"/>
      <c r="JUM159" s="123"/>
      <c r="JUN159" s="123"/>
      <c r="JUO159" s="122"/>
      <c r="JUP159" s="123"/>
      <c r="JUQ159" s="123"/>
      <c r="JUR159" s="123"/>
      <c r="JUS159" s="122"/>
      <c r="JUT159" s="123"/>
      <c r="JUU159" s="123"/>
      <c r="JUV159" s="123"/>
      <c r="JUW159" s="122"/>
      <c r="JUX159" s="123"/>
      <c r="JUY159" s="123"/>
      <c r="JUZ159" s="123"/>
      <c r="JVA159" s="122"/>
      <c r="JVB159" s="123"/>
      <c r="JVC159" s="123"/>
      <c r="JVD159" s="123"/>
      <c r="JVE159" s="122"/>
      <c r="JVF159" s="123"/>
      <c r="JVG159" s="123"/>
      <c r="JVH159" s="123"/>
      <c r="JVI159" s="122"/>
      <c r="JVJ159" s="123"/>
      <c r="JVK159" s="123"/>
      <c r="JVL159" s="123"/>
      <c r="JVM159" s="122"/>
      <c r="JVN159" s="123"/>
      <c r="JVO159" s="123"/>
      <c r="JVP159" s="123"/>
      <c r="JVQ159" s="122"/>
      <c r="JVR159" s="123"/>
      <c r="JVS159" s="123"/>
      <c r="JVT159" s="123"/>
      <c r="JVU159" s="122"/>
      <c r="JVV159" s="123"/>
      <c r="JVW159" s="123"/>
      <c r="JVX159" s="123"/>
      <c r="JVY159" s="122"/>
      <c r="JVZ159" s="123"/>
      <c r="JWA159" s="123"/>
      <c r="JWB159" s="123"/>
      <c r="JWC159" s="122"/>
      <c r="JWD159" s="123"/>
      <c r="JWE159" s="123"/>
      <c r="JWF159" s="123"/>
      <c r="JWG159" s="122"/>
      <c r="JWH159" s="123"/>
      <c r="JWI159" s="123"/>
      <c r="JWJ159" s="123"/>
      <c r="JWK159" s="122"/>
      <c r="JWL159" s="123"/>
      <c r="JWM159" s="123"/>
      <c r="JWN159" s="123"/>
      <c r="JWO159" s="122"/>
      <c r="JWP159" s="123"/>
      <c r="JWQ159" s="123"/>
      <c r="JWR159" s="123"/>
      <c r="JWS159" s="122"/>
      <c r="JWT159" s="123"/>
      <c r="JWU159" s="123"/>
      <c r="JWV159" s="123"/>
      <c r="JWW159" s="122"/>
      <c r="JWX159" s="123"/>
      <c r="JWY159" s="123"/>
      <c r="JWZ159" s="123"/>
      <c r="JXA159" s="122"/>
      <c r="JXB159" s="123"/>
      <c r="JXC159" s="123"/>
      <c r="JXD159" s="123"/>
      <c r="JXE159" s="122"/>
      <c r="JXF159" s="123"/>
      <c r="JXG159" s="123"/>
      <c r="JXH159" s="123"/>
      <c r="JXI159" s="122"/>
      <c r="JXJ159" s="123"/>
      <c r="JXK159" s="123"/>
      <c r="JXL159" s="123"/>
      <c r="JXM159" s="122"/>
      <c r="JXN159" s="123"/>
      <c r="JXO159" s="123"/>
      <c r="JXP159" s="123"/>
      <c r="JXQ159" s="122"/>
      <c r="JXR159" s="123"/>
      <c r="JXS159" s="123"/>
      <c r="JXT159" s="123"/>
      <c r="JXU159" s="122"/>
      <c r="JXV159" s="123"/>
      <c r="JXW159" s="123"/>
      <c r="JXX159" s="123"/>
      <c r="JXY159" s="122"/>
      <c r="JXZ159" s="123"/>
      <c r="JYA159" s="123"/>
      <c r="JYB159" s="123"/>
      <c r="JYC159" s="122"/>
      <c r="JYD159" s="123"/>
      <c r="JYE159" s="123"/>
      <c r="JYF159" s="123"/>
      <c r="JYG159" s="122"/>
      <c r="JYH159" s="123"/>
      <c r="JYI159" s="123"/>
      <c r="JYJ159" s="123"/>
      <c r="JYK159" s="122"/>
      <c r="JYL159" s="123"/>
      <c r="JYM159" s="123"/>
      <c r="JYN159" s="123"/>
      <c r="JYO159" s="122"/>
      <c r="JYP159" s="123"/>
      <c r="JYQ159" s="123"/>
      <c r="JYR159" s="123"/>
      <c r="JYS159" s="122"/>
      <c r="JYT159" s="123"/>
      <c r="JYU159" s="123"/>
      <c r="JYV159" s="123"/>
      <c r="JYW159" s="122"/>
      <c r="JYX159" s="123"/>
      <c r="JYY159" s="123"/>
      <c r="JYZ159" s="123"/>
      <c r="JZA159" s="122"/>
      <c r="JZB159" s="123"/>
      <c r="JZC159" s="123"/>
      <c r="JZD159" s="123"/>
      <c r="JZE159" s="122"/>
      <c r="JZF159" s="123"/>
      <c r="JZG159" s="123"/>
      <c r="JZH159" s="123"/>
      <c r="JZI159" s="122"/>
      <c r="JZJ159" s="123"/>
      <c r="JZK159" s="123"/>
      <c r="JZL159" s="123"/>
      <c r="JZM159" s="122"/>
      <c r="JZN159" s="123"/>
      <c r="JZO159" s="123"/>
      <c r="JZP159" s="123"/>
      <c r="JZQ159" s="122"/>
      <c r="JZR159" s="123"/>
      <c r="JZS159" s="123"/>
      <c r="JZT159" s="123"/>
      <c r="JZU159" s="122"/>
      <c r="JZV159" s="123"/>
      <c r="JZW159" s="123"/>
      <c r="JZX159" s="123"/>
      <c r="JZY159" s="122"/>
      <c r="JZZ159" s="123"/>
      <c r="KAA159" s="123"/>
      <c r="KAB159" s="123"/>
      <c r="KAC159" s="122"/>
      <c r="KAD159" s="123"/>
      <c r="KAE159" s="123"/>
      <c r="KAF159" s="123"/>
      <c r="KAG159" s="122"/>
      <c r="KAH159" s="123"/>
      <c r="KAI159" s="123"/>
      <c r="KAJ159" s="123"/>
      <c r="KAK159" s="122"/>
      <c r="KAL159" s="123"/>
      <c r="KAM159" s="123"/>
      <c r="KAN159" s="123"/>
      <c r="KAO159" s="122"/>
      <c r="KAP159" s="123"/>
      <c r="KAQ159" s="123"/>
      <c r="KAR159" s="123"/>
      <c r="KAS159" s="122"/>
      <c r="KAT159" s="123"/>
      <c r="KAU159" s="123"/>
      <c r="KAV159" s="123"/>
      <c r="KAW159" s="122"/>
      <c r="KAX159" s="123"/>
      <c r="KAY159" s="123"/>
      <c r="KAZ159" s="123"/>
      <c r="KBA159" s="122"/>
      <c r="KBB159" s="123"/>
      <c r="KBC159" s="123"/>
      <c r="KBD159" s="123"/>
      <c r="KBE159" s="122"/>
      <c r="KBF159" s="123"/>
      <c r="KBG159" s="123"/>
      <c r="KBH159" s="123"/>
      <c r="KBI159" s="122"/>
      <c r="KBJ159" s="123"/>
      <c r="KBK159" s="123"/>
      <c r="KBL159" s="123"/>
      <c r="KBM159" s="122"/>
      <c r="KBN159" s="123"/>
      <c r="KBO159" s="123"/>
      <c r="KBP159" s="123"/>
      <c r="KBQ159" s="122"/>
      <c r="KBR159" s="123"/>
      <c r="KBS159" s="123"/>
      <c r="KBT159" s="123"/>
      <c r="KBU159" s="122"/>
      <c r="KBV159" s="123"/>
      <c r="KBW159" s="123"/>
      <c r="KBX159" s="123"/>
      <c r="KBY159" s="122"/>
      <c r="KBZ159" s="123"/>
      <c r="KCA159" s="123"/>
      <c r="KCB159" s="123"/>
      <c r="KCC159" s="122"/>
      <c r="KCD159" s="123"/>
      <c r="KCE159" s="123"/>
      <c r="KCF159" s="123"/>
      <c r="KCG159" s="122"/>
      <c r="KCH159" s="123"/>
      <c r="KCI159" s="123"/>
      <c r="KCJ159" s="123"/>
      <c r="KCK159" s="122"/>
      <c r="KCL159" s="123"/>
      <c r="KCM159" s="123"/>
      <c r="KCN159" s="123"/>
      <c r="KCO159" s="122"/>
      <c r="KCP159" s="123"/>
      <c r="KCQ159" s="123"/>
      <c r="KCR159" s="123"/>
      <c r="KCS159" s="122"/>
      <c r="KCT159" s="123"/>
      <c r="KCU159" s="123"/>
      <c r="KCV159" s="123"/>
      <c r="KCW159" s="122"/>
      <c r="KCX159" s="123"/>
      <c r="KCY159" s="123"/>
      <c r="KCZ159" s="123"/>
      <c r="KDA159" s="122"/>
      <c r="KDB159" s="123"/>
      <c r="KDC159" s="123"/>
      <c r="KDD159" s="123"/>
      <c r="KDE159" s="122"/>
      <c r="KDF159" s="123"/>
      <c r="KDG159" s="123"/>
      <c r="KDH159" s="123"/>
      <c r="KDI159" s="122"/>
      <c r="KDJ159" s="123"/>
      <c r="KDK159" s="123"/>
      <c r="KDL159" s="123"/>
      <c r="KDM159" s="122"/>
      <c r="KDN159" s="123"/>
      <c r="KDO159" s="123"/>
      <c r="KDP159" s="123"/>
      <c r="KDQ159" s="122"/>
      <c r="KDR159" s="123"/>
      <c r="KDS159" s="123"/>
      <c r="KDT159" s="123"/>
      <c r="KDU159" s="122"/>
      <c r="KDV159" s="123"/>
      <c r="KDW159" s="123"/>
      <c r="KDX159" s="123"/>
      <c r="KDY159" s="122"/>
      <c r="KDZ159" s="123"/>
      <c r="KEA159" s="123"/>
      <c r="KEB159" s="123"/>
      <c r="KEC159" s="122"/>
      <c r="KED159" s="123"/>
      <c r="KEE159" s="123"/>
      <c r="KEF159" s="123"/>
      <c r="KEG159" s="122"/>
      <c r="KEH159" s="123"/>
      <c r="KEI159" s="123"/>
      <c r="KEJ159" s="123"/>
      <c r="KEK159" s="122"/>
      <c r="KEL159" s="123"/>
      <c r="KEM159" s="123"/>
      <c r="KEN159" s="123"/>
      <c r="KEO159" s="122"/>
      <c r="KEP159" s="123"/>
      <c r="KEQ159" s="123"/>
      <c r="KER159" s="123"/>
      <c r="KES159" s="122"/>
      <c r="KET159" s="123"/>
      <c r="KEU159" s="123"/>
      <c r="KEV159" s="123"/>
      <c r="KEW159" s="122"/>
      <c r="KEX159" s="123"/>
      <c r="KEY159" s="123"/>
      <c r="KEZ159" s="123"/>
      <c r="KFA159" s="122"/>
      <c r="KFB159" s="123"/>
      <c r="KFC159" s="123"/>
      <c r="KFD159" s="123"/>
      <c r="KFE159" s="122"/>
      <c r="KFF159" s="123"/>
      <c r="KFG159" s="123"/>
      <c r="KFH159" s="123"/>
      <c r="KFI159" s="122"/>
      <c r="KFJ159" s="123"/>
      <c r="KFK159" s="123"/>
      <c r="KFL159" s="123"/>
      <c r="KFM159" s="122"/>
      <c r="KFN159" s="123"/>
      <c r="KFO159" s="123"/>
      <c r="KFP159" s="123"/>
      <c r="KFQ159" s="122"/>
      <c r="KFR159" s="123"/>
      <c r="KFS159" s="123"/>
      <c r="KFT159" s="123"/>
      <c r="KFU159" s="122"/>
      <c r="KFV159" s="123"/>
      <c r="KFW159" s="123"/>
      <c r="KFX159" s="123"/>
      <c r="KFY159" s="122"/>
      <c r="KFZ159" s="123"/>
      <c r="KGA159" s="123"/>
      <c r="KGB159" s="123"/>
      <c r="KGC159" s="122"/>
      <c r="KGD159" s="123"/>
      <c r="KGE159" s="123"/>
      <c r="KGF159" s="123"/>
      <c r="KGG159" s="122"/>
      <c r="KGH159" s="123"/>
      <c r="KGI159" s="123"/>
      <c r="KGJ159" s="123"/>
      <c r="KGK159" s="122"/>
      <c r="KGL159" s="123"/>
      <c r="KGM159" s="123"/>
      <c r="KGN159" s="123"/>
      <c r="KGO159" s="122"/>
      <c r="KGP159" s="123"/>
      <c r="KGQ159" s="123"/>
      <c r="KGR159" s="123"/>
      <c r="KGS159" s="122"/>
      <c r="KGT159" s="123"/>
      <c r="KGU159" s="123"/>
      <c r="KGV159" s="123"/>
      <c r="KGW159" s="122"/>
      <c r="KGX159" s="123"/>
      <c r="KGY159" s="123"/>
      <c r="KGZ159" s="123"/>
      <c r="KHA159" s="122"/>
      <c r="KHB159" s="123"/>
      <c r="KHC159" s="123"/>
      <c r="KHD159" s="123"/>
      <c r="KHE159" s="122"/>
      <c r="KHF159" s="123"/>
      <c r="KHG159" s="123"/>
      <c r="KHH159" s="123"/>
      <c r="KHI159" s="122"/>
      <c r="KHJ159" s="123"/>
      <c r="KHK159" s="123"/>
      <c r="KHL159" s="123"/>
      <c r="KHM159" s="122"/>
      <c r="KHN159" s="123"/>
      <c r="KHO159" s="123"/>
      <c r="KHP159" s="123"/>
      <c r="KHQ159" s="122"/>
      <c r="KHR159" s="123"/>
      <c r="KHS159" s="123"/>
      <c r="KHT159" s="123"/>
      <c r="KHU159" s="122"/>
      <c r="KHV159" s="123"/>
      <c r="KHW159" s="123"/>
      <c r="KHX159" s="123"/>
      <c r="KHY159" s="122"/>
      <c r="KHZ159" s="123"/>
      <c r="KIA159" s="123"/>
      <c r="KIB159" s="123"/>
      <c r="KIC159" s="122"/>
      <c r="KID159" s="123"/>
      <c r="KIE159" s="123"/>
      <c r="KIF159" s="123"/>
      <c r="KIG159" s="122"/>
      <c r="KIH159" s="123"/>
      <c r="KII159" s="123"/>
      <c r="KIJ159" s="123"/>
      <c r="KIK159" s="122"/>
      <c r="KIL159" s="123"/>
      <c r="KIM159" s="123"/>
      <c r="KIN159" s="123"/>
      <c r="KIO159" s="122"/>
      <c r="KIP159" s="123"/>
      <c r="KIQ159" s="123"/>
      <c r="KIR159" s="123"/>
      <c r="KIS159" s="122"/>
      <c r="KIT159" s="123"/>
      <c r="KIU159" s="123"/>
      <c r="KIV159" s="123"/>
      <c r="KIW159" s="122"/>
      <c r="KIX159" s="123"/>
      <c r="KIY159" s="123"/>
      <c r="KIZ159" s="123"/>
      <c r="KJA159" s="122"/>
      <c r="KJB159" s="123"/>
      <c r="KJC159" s="123"/>
      <c r="KJD159" s="123"/>
      <c r="KJE159" s="122"/>
      <c r="KJF159" s="123"/>
      <c r="KJG159" s="123"/>
      <c r="KJH159" s="123"/>
      <c r="KJI159" s="122"/>
      <c r="KJJ159" s="123"/>
      <c r="KJK159" s="123"/>
      <c r="KJL159" s="123"/>
      <c r="KJM159" s="122"/>
      <c r="KJN159" s="123"/>
      <c r="KJO159" s="123"/>
      <c r="KJP159" s="123"/>
      <c r="KJQ159" s="122"/>
      <c r="KJR159" s="123"/>
      <c r="KJS159" s="123"/>
      <c r="KJT159" s="123"/>
      <c r="KJU159" s="122"/>
      <c r="KJV159" s="123"/>
      <c r="KJW159" s="123"/>
      <c r="KJX159" s="123"/>
      <c r="KJY159" s="122"/>
      <c r="KJZ159" s="123"/>
      <c r="KKA159" s="123"/>
      <c r="KKB159" s="123"/>
      <c r="KKC159" s="122"/>
      <c r="KKD159" s="123"/>
      <c r="KKE159" s="123"/>
      <c r="KKF159" s="123"/>
      <c r="KKG159" s="122"/>
      <c r="KKH159" s="123"/>
      <c r="KKI159" s="123"/>
      <c r="KKJ159" s="123"/>
      <c r="KKK159" s="122"/>
      <c r="KKL159" s="123"/>
      <c r="KKM159" s="123"/>
      <c r="KKN159" s="123"/>
      <c r="KKO159" s="122"/>
      <c r="KKP159" s="123"/>
      <c r="KKQ159" s="123"/>
      <c r="KKR159" s="123"/>
      <c r="KKS159" s="122"/>
      <c r="KKT159" s="123"/>
      <c r="KKU159" s="123"/>
      <c r="KKV159" s="123"/>
      <c r="KKW159" s="122"/>
      <c r="KKX159" s="123"/>
      <c r="KKY159" s="123"/>
      <c r="KKZ159" s="123"/>
      <c r="KLA159" s="122"/>
      <c r="KLB159" s="123"/>
      <c r="KLC159" s="123"/>
      <c r="KLD159" s="123"/>
      <c r="KLE159" s="122"/>
      <c r="KLF159" s="123"/>
      <c r="KLG159" s="123"/>
      <c r="KLH159" s="123"/>
      <c r="KLI159" s="122"/>
      <c r="KLJ159" s="123"/>
      <c r="KLK159" s="123"/>
      <c r="KLL159" s="123"/>
      <c r="KLM159" s="122"/>
      <c r="KLN159" s="123"/>
      <c r="KLO159" s="123"/>
      <c r="KLP159" s="123"/>
      <c r="KLQ159" s="122"/>
      <c r="KLR159" s="123"/>
      <c r="KLS159" s="123"/>
      <c r="KLT159" s="123"/>
      <c r="KLU159" s="122"/>
      <c r="KLV159" s="123"/>
      <c r="KLW159" s="123"/>
      <c r="KLX159" s="123"/>
      <c r="KLY159" s="122"/>
      <c r="KLZ159" s="123"/>
      <c r="KMA159" s="123"/>
      <c r="KMB159" s="123"/>
      <c r="KMC159" s="122"/>
      <c r="KMD159" s="123"/>
      <c r="KME159" s="123"/>
      <c r="KMF159" s="123"/>
      <c r="KMG159" s="122"/>
      <c r="KMH159" s="123"/>
      <c r="KMI159" s="123"/>
      <c r="KMJ159" s="123"/>
      <c r="KMK159" s="122"/>
      <c r="KML159" s="123"/>
      <c r="KMM159" s="123"/>
      <c r="KMN159" s="123"/>
      <c r="KMO159" s="122"/>
      <c r="KMP159" s="123"/>
      <c r="KMQ159" s="123"/>
      <c r="KMR159" s="123"/>
      <c r="KMS159" s="122"/>
      <c r="KMT159" s="123"/>
      <c r="KMU159" s="123"/>
      <c r="KMV159" s="123"/>
      <c r="KMW159" s="122"/>
      <c r="KMX159" s="123"/>
      <c r="KMY159" s="123"/>
      <c r="KMZ159" s="123"/>
      <c r="KNA159" s="122"/>
      <c r="KNB159" s="123"/>
      <c r="KNC159" s="123"/>
      <c r="KND159" s="123"/>
      <c r="KNE159" s="122"/>
      <c r="KNF159" s="123"/>
      <c r="KNG159" s="123"/>
      <c r="KNH159" s="123"/>
      <c r="KNI159" s="122"/>
      <c r="KNJ159" s="123"/>
      <c r="KNK159" s="123"/>
      <c r="KNL159" s="123"/>
      <c r="KNM159" s="122"/>
      <c r="KNN159" s="123"/>
      <c r="KNO159" s="123"/>
      <c r="KNP159" s="123"/>
      <c r="KNQ159" s="122"/>
      <c r="KNR159" s="123"/>
      <c r="KNS159" s="123"/>
      <c r="KNT159" s="123"/>
      <c r="KNU159" s="122"/>
      <c r="KNV159" s="123"/>
      <c r="KNW159" s="123"/>
      <c r="KNX159" s="123"/>
      <c r="KNY159" s="122"/>
      <c r="KNZ159" s="123"/>
      <c r="KOA159" s="123"/>
      <c r="KOB159" s="123"/>
      <c r="KOC159" s="122"/>
      <c r="KOD159" s="123"/>
      <c r="KOE159" s="123"/>
      <c r="KOF159" s="123"/>
      <c r="KOG159" s="122"/>
      <c r="KOH159" s="123"/>
      <c r="KOI159" s="123"/>
      <c r="KOJ159" s="123"/>
      <c r="KOK159" s="122"/>
      <c r="KOL159" s="123"/>
      <c r="KOM159" s="123"/>
      <c r="KON159" s="123"/>
      <c r="KOO159" s="122"/>
      <c r="KOP159" s="123"/>
      <c r="KOQ159" s="123"/>
      <c r="KOR159" s="123"/>
      <c r="KOS159" s="122"/>
      <c r="KOT159" s="123"/>
      <c r="KOU159" s="123"/>
      <c r="KOV159" s="123"/>
      <c r="KOW159" s="122"/>
      <c r="KOX159" s="123"/>
      <c r="KOY159" s="123"/>
      <c r="KOZ159" s="123"/>
      <c r="KPA159" s="122"/>
      <c r="KPB159" s="123"/>
      <c r="KPC159" s="123"/>
      <c r="KPD159" s="123"/>
      <c r="KPE159" s="122"/>
      <c r="KPF159" s="123"/>
      <c r="KPG159" s="123"/>
      <c r="KPH159" s="123"/>
      <c r="KPI159" s="122"/>
      <c r="KPJ159" s="123"/>
      <c r="KPK159" s="123"/>
      <c r="KPL159" s="123"/>
      <c r="KPM159" s="122"/>
      <c r="KPN159" s="123"/>
      <c r="KPO159" s="123"/>
      <c r="KPP159" s="123"/>
      <c r="KPQ159" s="122"/>
      <c r="KPR159" s="123"/>
      <c r="KPS159" s="123"/>
      <c r="KPT159" s="123"/>
      <c r="KPU159" s="122"/>
      <c r="KPV159" s="123"/>
      <c r="KPW159" s="123"/>
      <c r="KPX159" s="123"/>
      <c r="KPY159" s="122"/>
      <c r="KPZ159" s="123"/>
      <c r="KQA159" s="123"/>
      <c r="KQB159" s="123"/>
      <c r="KQC159" s="122"/>
      <c r="KQD159" s="123"/>
      <c r="KQE159" s="123"/>
      <c r="KQF159" s="123"/>
      <c r="KQG159" s="122"/>
      <c r="KQH159" s="123"/>
      <c r="KQI159" s="123"/>
      <c r="KQJ159" s="123"/>
      <c r="KQK159" s="122"/>
      <c r="KQL159" s="123"/>
      <c r="KQM159" s="123"/>
      <c r="KQN159" s="123"/>
      <c r="KQO159" s="122"/>
      <c r="KQP159" s="123"/>
      <c r="KQQ159" s="123"/>
      <c r="KQR159" s="123"/>
      <c r="KQS159" s="122"/>
      <c r="KQT159" s="123"/>
      <c r="KQU159" s="123"/>
      <c r="KQV159" s="123"/>
      <c r="KQW159" s="122"/>
      <c r="KQX159" s="123"/>
      <c r="KQY159" s="123"/>
      <c r="KQZ159" s="123"/>
      <c r="KRA159" s="122"/>
      <c r="KRB159" s="123"/>
      <c r="KRC159" s="123"/>
      <c r="KRD159" s="123"/>
      <c r="KRE159" s="122"/>
      <c r="KRF159" s="123"/>
      <c r="KRG159" s="123"/>
      <c r="KRH159" s="123"/>
      <c r="KRI159" s="122"/>
      <c r="KRJ159" s="123"/>
      <c r="KRK159" s="123"/>
      <c r="KRL159" s="123"/>
      <c r="KRM159" s="122"/>
      <c r="KRN159" s="123"/>
      <c r="KRO159" s="123"/>
      <c r="KRP159" s="123"/>
      <c r="KRQ159" s="122"/>
      <c r="KRR159" s="123"/>
      <c r="KRS159" s="123"/>
      <c r="KRT159" s="123"/>
      <c r="KRU159" s="122"/>
      <c r="KRV159" s="123"/>
      <c r="KRW159" s="123"/>
      <c r="KRX159" s="123"/>
      <c r="KRY159" s="122"/>
      <c r="KRZ159" s="123"/>
      <c r="KSA159" s="123"/>
      <c r="KSB159" s="123"/>
      <c r="KSC159" s="122"/>
      <c r="KSD159" s="123"/>
      <c r="KSE159" s="123"/>
      <c r="KSF159" s="123"/>
      <c r="KSG159" s="122"/>
      <c r="KSH159" s="123"/>
      <c r="KSI159" s="123"/>
      <c r="KSJ159" s="123"/>
      <c r="KSK159" s="122"/>
      <c r="KSL159" s="123"/>
      <c r="KSM159" s="123"/>
      <c r="KSN159" s="123"/>
      <c r="KSO159" s="122"/>
      <c r="KSP159" s="123"/>
      <c r="KSQ159" s="123"/>
      <c r="KSR159" s="123"/>
      <c r="KSS159" s="122"/>
      <c r="KST159" s="123"/>
      <c r="KSU159" s="123"/>
      <c r="KSV159" s="123"/>
      <c r="KSW159" s="122"/>
      <c r="KSX159" s="123"/>
      <c r="KSY159" s="123"/>
      <c r="KSZ159" s="123"/>
      <c r="KTA159" s="122"/>
      <c r="KTB159" s="123"/>
      <c r="KTC159" s="123"/>
      <c r="KTD159" s="123"/>
      <c r="KTE159" s="122"/>
      <c r="KTF159" s="123"/>
      <c r="KTG159" s="123"/>
      <c r="KTH159" s="123"/>
      <c r="KTI159" s="122"/>
      <c r="KTJ159" s="123"/>
      <c r="KTK159" s="123"/>
      <c r="KTL159" s="123"/>
      <c r="KTM159" s="122"/>
      <c r="KTN159" s="123"/>
      <c r="KTO159" s="123"/>
      <c r="KTP159" s="123"/>
      <c r="KTQ159" s="122"/>
      <c r="KTR159" s="123"/>
      <c r="KTS159" s="123"/>
      <c r="KTT159" s="123"/>
      <c r="KTU159" s="122"/>
      <c r="KTV159" s="123"/>
      <c r="KTW159" s="123"/>
      <c r="KTX159" s="123"/>
      <c r="KTY159" s="122"/>
      <c r="KTZ159" s="123"/>
      <c r="KUA159" s="123"/>
      <c r="KUB159" s="123"/>
      <c r="KUC159" s="122"/>
      <c r="KUD159" s="123"/>
      <c r="KUE159" s="123"/>
      <c r="KUF159" s="123"/>
      <c r="KUG159" s="122"/>
      <c r="KUH159" s="123"/>
      <c r="KUI159" s="123"/>
      <c r="KUJ159" s="123"/>
      <c r="KUK159" s="122"/>
      <c r="KUL159" s="123"/>
      <c r="KUM159" s="123"/>
      <c r="KUN159" s="123"/>
      <c r="KUO159" s="122"/>
      <c r="KUP159" s="123"/>
      <c r="KUQ159" s="123"/>
      <c r="KUR159" s="123"/>
      <c r="KUS159" s="122"/>
      <c r="KUT159" s="123"/>
      <c r="KUU159" s="123"/>
      <c r="KUV159" s="123"/>
      <c r="KUW159" s="122"/>
      <c r="KUX159" s="123"/>
      <c r="KUY159" s="123"/>
      <c r="KUZ159" s="123"/>
      <c r="KVA159" s="122"/>
      <c r="KVB159" s="123"/>
      <c r="KVC159" s="123"/>
      <c r="KVD159" s="123"/>
      <c r="KVE159" s="122"/>
      <c r="KVF159" s="123"/>
      <c r="KVG159" s="123"/>
      <c r="KVH159" s="123"/>
      <c r="KVI159" s="122"/>
      <c r="KVJ159" s="123"/>
      <c r="KVK159" s="123"/>
      <c r="KVL159" s="123"/>
      <c r="KVM159" s="122"/>
      <c r="KVN159" s="123"/>
      <c r="KVO159" s="123"/>
      <c r="KVP159" s="123"/>
      <c r="KVQ159" s="122"/>
      <c r="KVR159" s="123"/>
      <c r="KVS159" s="123"/>
      <c r="KVT159" s="123"/>
      <c r="KVU159" s="122"/>
      <c r="KVV159" s="123"/>
      <c r="KVW159" s="123"/>
      <c r="KVX159" s="123"/>
      <c r="KVY159" s="122"/>
      <c r="KVZ159" s="123"/>
      <c r="KWA159" s="123"/>
      <c r="KWB159" s="123"/>
      <c r="KWC159" s="122"/>
      <c r="KWD159" s="123"/>
      <c r="KWE159" s="123"/>
      <c r="KWF159" s="123"/>
      <c r="KWG159" s="122"/>
      <c r="KWH159" s="123"/>
      <c r="KWI159" s="123"/>
      <c r="KWJ159" s="123"/>
      <c r="KWK159" s="122"/>
      <c r="KWL159" s="123"/>
      <c r="KWM159" s="123"/>
      <c r="KWN159" s="123"/>
      <c r="KWO159" s="122"/>
      <c r="KWP159" s="123"/>
      <c r="KWQ159" s="123"/>
      <c r="KWR159" s="123"/>
      <c r="KWS159" s="122"/>
      <c r="KWT159" s="123"/>
      <c r="KWU159" s="123"/>
      <c r="KWV159" s="123"/>
      <c r="KWW159" s="122"/>
      <c r="KWX159" s="123"/>
      <c r="KWY159" s="123"/>
      <c r="KWZ159" s="123"/>
      <c r="KXA159" s="122"/>
      <c r="KXB159" s="123"/>
      <c r="KXC159" s="123"/>
      <c r="KXD159" s="123"/>
      <c r="KXE159" s="122"/>
      <c r="KXF159" s="123"/>
      <c r="KXG159" s="123"/>
      <c r="KXH159" s="123"/>
      <c r="KXI159" s="122"/>
      <c r="KXJ159" s="123"/>
      <c r="KXK159" s="123"/>
      <c r="KXL159" s="123"/>
      <c r="KXM159" s="122"/>
      <c r="KXN159" s="123"/>
      <c r="KXO159" s="123"/>
      <c r="KXP159" s="123"/>
      <c r="KXQ159" s="122"/>
      <c r="KXR159" s="123"/>
      <c r="KXS159" s="123"/>
      <c r="KXT159" s="123"/>
      <c r="KXU159" s="122"/>
      <c r="KXV159" s="123"/>
      <c r="KXW159" s="123"/>
      <c r="KXX159" s="123"/>
      <c r="KXY159" s="122"/>
      <c r="KXZ159" s="123"/>
      <c r="KYA159" s="123"/>
      <c r="KYB159" s="123"/>
      <c r="KYC159" s="122"/>
      <c r="KYD159" s="123"/>
      <c r="KYE159" s="123"/>
      <c r="KYF159" s="123"/>
      <c r="KYG159" s="122"/>
      <c r="KYH159" s="123"/>
      <c r="KYI159" s="123"/>
      <c r="KYJ159" s="123"/>
      <c r="KYK159" s="122"/>
      <c r="KYL159" s="123"/>
      <c r="KYM159" s="123"/>
      <c r="KYN159" s="123"/>
      <c r="KYO159" s="122"/>
      <c r="KYP159" s="123"/>
      <c r="KYQ159" s="123"/>
      <c r="KYR159" s="123"/>
      <c r="KYS159" s="122"/>
      <c r="KYT159" s="123"/>
      <c r="KYU159" s="123"/>
      <c r="KYV159" s="123"/>
      <c r="KYW159" s="122"/>
      <c r="KYX159" s="123"/>
      <c r="KYY159" s="123"/>
      <c r="KYZ159" s="123"/>
      <c r="KZA159" s="122"/>
      <c r="KZB159" s="123"/>
      <c r="KZC159" s="123"/>
      <c r="KZD159" s="123"/>
      <c r="KZE159" s="122"/>
      <c r="KZF159" s="123"/>
      <c r="KZG159" s="123"/>
      <c r="KZH159" s="123"/>
      <c r="KZI159" s="122"/>
      <c r="KZJ159" s="123"/>
      <c r="KZK159" s="123"/>
      <c r="KZL159" s="123"/>
      <c r="KZM159" s="122"/>
      <c r="KZN159" s="123"/>
      <c r="KZO159" s="123"/>
      <c r="KZP159" s="123"/>
      <c r="KZQ159" s="122"/>
      <c r="KZR159" s="123"/>
      <c r="KZS159" s="123"/>
      <c r="KZT159" s="123"/>
      <c r="KZU159" s="122"/>
      <c r="KZV159" s="123"/>
      <c r="KZW159" s="123"/>
      <c r="KZX159" s="123"/>
      <c r="KZY159" s="122"/>
      <c r="KZZ159" s="123"/>
      <c r="LAA159" s="123"/>
      <c r="LAB159" s="123"/>
      <c r="LAC159" s="122"/>
      <c r="LAD159" s="123"/>
      <c r="LAE159" s="123"/>
      <c r="LAF159" s="123"/>
      <c r="LAG159" s="122"/>
      <c r="LAH159" s="123"/>
      <c r="LAI159" s="123"/>
      <c r="LAJ159" s="123"/>
      <c r="LAK159" s="122"/>
      <c r="LAL159" s="123"/>
      <c r="LAM159" s="123"/>
      <c r="LAN159" s="123"/>
      <c r="LAO159" s="122"/>
      <c r="LAP159" s="123"/>
      <c r="LAQ159" s="123"/>
      <c r="LAR159" s="123"/>
      <c r="LAS159" s="122"/>
      <c r="LAT159" s="123"/>
      <c r="LAU159" s="123"/>
      <c r="LAV159" s="123"/>
      <c r="LAW159" s="122"/>
      <c r="LAX159" s="123"/>
      <c r="LAY159" s="123"/>
      <c r="LAZ159" s="123"/>
      <c r="LBA159" s="122"/>
      <c r="LBB159" s="123"/>
      <c r="LBC159" s="123"/>
      <c r="LBD159" s="123"/>
      <c r="LBE159" s="122"/>
      <c r="LBF159" s="123"/>
      <c r="LBG159" s="123"/>
      <c r="LBH159" s="123"/>
      <c r="LBI159" s="122"/>
      <c r="LBJ159" s="123"/>
      <c r="LBK159" s="123"/>
      <c r="LBL159" s="123"/>
      <c r="LBM159" s="122"/>
      <c r="LBN159" s="123"/>
      <c r="LBO159" s="123"/>
      <c r="LBP159" s="123"/>
      <c r="LBQ159" s="122"/>
      <c r="LBR159" s="123"/>
      <c r="LBS159" s="123"/>
      <c r="LBT159" s="123"/>
      <c r="LBU159" s="122"/>
      <c r="LBV159" s="123"/>
      <c r="LBW159" s="123"/>
      <c r="LBX159" s="123"/>
      <c r="LBY159" s="122"/>
      <c r="LBZ159" s="123"/>
      <c r="LCA159" s="123"/>
      <c r="LCB159" s="123"/>
      <c r="LCC159" s="122"/>
      <c r="LCD159" s="123"/>
      <c r="LCE159" s="123"/>
      <c r="LCF159" s="123"/>
      <c r="LCG159" s="122"/>
      <c r="LCH159" s="123"/>
      <c r="LCI159" s="123"/>
      <c r="LCJ159" s="123"/>
      <c r="LCK159" s="122"/>
      <c r="LCL159" s="123"/>
      <c r="LCM159" s="123"/>
      <c r="LCN159" s="123"/>
      <c r="LCO159" s="122"/>
      <c r="LCP159" s="123"/>
      <c r="LCQ159" s="123"/>
      <c r="LCR159" s="123"/>
      <c r="LCS159" s="122"/>
      <c r="LCT159" s="123"/>
      <c r="LCU159" s="123"/>
      <c r="LCV159" s="123"/>
      <c r="LCW159" s="122"/>
      <c r="LCX159" s="123"/>
      <c r="LCY159" s="123"/>
      <c r="LCZ159" s="123"/>
      <c r="LDA159" s="122"/>
      <c r="LDB159" s="123"/>
      <c r="LDC159" s="123"/>
      <c r="LDD159" s="123"/>
      <c r="LDE159" s="122"/>
      <c r="LDF159" s="123"/>
      <c r="LDG159" s="123"/>
      <c r="LDH159" s="123"/>
      <c r="LDI159" s="122"/>
      <c r="LDJ159" s="123"/>
      <c r="LDK159" s="123"/>
      <c r="LDL159" s="123"/>
      <c r="LDM159" s="122"/>
      <c r="LDN159" s="123"/>
      <c r="LDO159" s="123"/>
      <c r="LDP159" s="123"/>
      <c r="LDQ159" s="122"/>
      <c r="LDR159" s="123"/>
      <c r="LDS159" s="123"/>
      <c r="LDT159" s="123"/>
      <c r="LDU159" s="122"/>
      <c r="LDV159" s="123"/>
      <c r="LDW159" s="123"/>
      <c r="LDX159" s="123"/>
      <c r="LDY159" s="122"/>
      <c r="LDZ159" s="123"/>
      <c r="LEA159" s="123"/>
      <c r="LEB159" s="123"/>
      <c r="LEC159" s="122"/>
      <c r="LED159" s="123"/>
      <c r="LEE159" s="123"/>
      <c r="LEF159" s="123"/>
      <c r="LEG159" s="122"/>
      <c r="LEH159" s="123"/>
      <c r="LEI159" s="123"/>
      <c r="LEJ159" s="123"/>
      <c r="LEK159" s="122"/>
      <c r="LEL159" s="123"/>
      <c r="LEM159" s="123"/>
      <c r="LEN159" s="123"/>
      <c r="LEO159" s="122"/>
      <c r="LEP159" s="123"/>
      <c r="LEQ159" s="123"/>
      <c r="LER159" s="123"/>
      <c r="LES159" s="122"/>
      <c r="LET159" s="123"/>
      <c r="LEU159" s="123"/>
      <c r="LEV159" s="123"/>
      <c r="LEW159" s="122"/>
      <c r="LEX159" s="123"/>
      <c r="LEY159" s="123"/>
      <c r="LEZ159" s="123"/>
      <c r="LFA159" s="122"/>
      <c r="LFB159" s="123"/>
      <c r="LFC159" s="123"/>
      <c r="LFD159" s="123"/>
      <c r="LFE159" s="122"/>
      <c r="LFF159" s="123"/>
      <c r="LFG159" s="123"/>
      <c r="LFH159" s="123"/>
      <c r="LFI159" s="122"/>
      <c r="LFJ159" s="123"/>
      <c r="LFK159" s="123"/>
      <c r="LFL159" s="123"/>
      <c r="LFM159" s="122"/>
      <c r="LFN159" s="123"/>
      <c r="LFO159" s="123"/>
      <c r="LFP159" s="123"/>
      <c r="LFQ159" s="122"/>
      <c r="LFR159" s="123"/>
      <c r="LFS159" s="123"/>
      <c r="LFT159" s="123"/>
      <c r="LFU159" s="122"/>
      <c r="LFV159" s="123"/>
      <c r="LFW159" s="123"/>
      <c r="LFX159" s="123"/>
      <c r="LFY159" s="122"/>
      <c r="LFZ159" s="123"/>
      <c r="LGA159" s="123"/>
      <c r="LGB159" s="123"/>
      <c r="LGC159" s="122"/>
      <c r="LGD159" s="123"/>
      <c r="LGE159" s="123"/>
      <c r="LGF159" s="123"/>
      <c r="LGG159" s="122"/>
      <c r="LGH159" s="123"/>
      <c r="LGI159" s="123"/>
      <c r="LGJ159" s="123"/>
      <c r="LGK159" s="122"/>
      <c r="LGL159" s="123"/>
      <c r="LGM159" s="123"/>
      <c r="LGN159" s="123"/>
      <c r="LGO159" s="122"/>
      <c r="LGP159" s="123"/>
      <c r="LGQ159" s="123"/>
      <c r="LGR159" s="123"/>
      <c r="LGS159" s="122"/>
      <c r="LGT159" s="123"/>
      <c r="LGU159" s="123"/>
      <c r="LGV159" s="123"/>
      <c r="LGW159" s="122"/>
      <c r="LGX159" s="123"/>
      <c r="LGY159" s="123"/>
      <c r="LGZ159" s="123"/>
      <c r="LHA159" s="122"/>
      <c r="LHB159" s="123"/>
      <c r="LHC159" s="123"/>
      <c r="LHD159" s="123"/>
      <c r="LHE159" s="122"/>
      <c r="LHF159" s="123"/>
      <c r="LHG159" s="123"/>
      <c r="LHH159" s="123"/>
      <c r="LHI159" s="122"/>
      <c r="LHJ159" s="123"/>
      <c r="LHK159" s="123"/>
      <c r="LHL159" s="123"/>
      <c r="LHM159" s="122"/>
      <c r="LHN159" s="123"/>
      <c r="LHO159" s="123"/>
      <c r="LHP159" s="123"/>
      <c r="LHQ159" s="122"/>
      <c r="LHR159" s="123"/>
      <c r="LHS159" s="123"/>
      <c r="LHT159" s="123"/>
      <c r="LHU159" s="122"/>
      <c r="LHV159" s="123"/>
      <c r="LHW159" s="123"/>
      <c r="LHX159" s="123"/>
      <c r="LHY159" s="122"/>
      <c r="LHZ159" s="123"/>
      <c r="LIA159" s="123"/>
      <c r="LIB159" s="123"/>
      <c r="LIC159" s="122"/>
      <c r="LID159" s="123"/>
      <c r="LIE159" s="123"/>
      <c r="LIF159" s="123"/>
      <c r="LIG159" s="122"/>
      <c r="LIH159" s="123"/>
      <c r="LII159" s="123"/>
      <c r="LIJ159" s="123"/>
      <c r="LIK159" s="122"/>
      <c r="LIL159" s="123"/>
      <c r="LIM159" s="123"/>
      <c r="LIN159" s="123"/>
      <c r="LIO159" s="122"/>
      <c r="LIP159" s="123"/>
      <c r="LIQ159" s="123"/>
      <c r="LIR159" s="123"/>
      <c r="LIS159" s="122"/>
      <c r="LIT159" s="123"/>
      <c r="LIU159" s="123"/>
      <c r="LIV159" s="123"/>
      <c r="LIW159" s="122"/>
      <c r="LIX159" s="123"/>
      <c r="LIY159" s="123"/>
      <c r="LIZ159" s="123"/>
      <c r="LJA159" s="122"/>
      <c r="LJB159" s="123"/>
      <c r="LJC159" s="123"/>
      <c r="LJD159" s="123"/>
      <c r="LJE159" s="122"/>
      <c r="LJF159" s="123"/>
      <c r="LJG159" s="123"/>
      <c r="LJH159" s="123"/>
      <c r="LJI159" s="122"/>
      <c r="LJJ159" s="123"/>
      <c r="LJK159" s="123"/>
      <c r="LJL159" s="123"/>
      <c r="LJM159" s="122"/>
      <c r="LJN159" s="123"/>
      <c r="LJO159" s="123"/>
      <c r="LJP159" s="123"/>
      <c r="LJQ159" s="122"/>
      <c r="LJR159" s="123"/>
      <c r="LJS159" s="123"/>
      <c r="LJT159" s="123"/>
      <c r="LJU159" s="122"/>
      <c r="LJV159" s="123"/>
      <c r="LJW159" s="123"/>
      <c r="LJX159" s="123"/>
      <c r="LJY159" s="122"/>
      <c r="LJZ159" s="123"/>
      <c r="LKA159" s="123"/>
      <c r="LKB159" s="123"/>
      <c r="LKC159" s="122"/>
      <c r="LKD159" s="123"/>
      <c r="LKE159" s="123"/>
      <c r="LKF159" s="123"/>
      <c r="LKG159" s="122"/>
      <c r="LKH159" s="123"/>
      <c r="LKI159" s="123"/>
      <c r="LKJ159" s="123"/>
      <c r="LKK159" s="122"/>
      <c r="LKL159" s="123"/>
      <c r="LKM159" s="123"/>
      <c r="LKN159" s="123"/>
      <c r="LKO159" s="122"/>
      <c r="LKP159" s="123"/>
      <c r="LKQ159" s="123"/>
      <c r="LKR159" s="123"/>
      <c r="LKS159" s="122"/>
      <c r="LKT159" s="123"/>
      <c r="LKU159" s="123"/>
      <c r="LKV159" s="123"/>
      <c r="LKW159" s="122"/>
      <c r="LKX159" s="123"/>
      <c r="LKY159" s="123"/>
      <c r="LKZ159" s="123"/>
      <c r="LLA159" s="122"/>
      <c r="LLB159" s="123"/>
      <c r="LLC159" s="123"/>
      <c r="LLD159" s="123"/>
      <c r="LLE159" s="122"/>
      <c r="LLF159" s="123"/>
      <c r="LLG159" s="123"/>
      <c r="LLH159" s="123"/>
      <c r="LLI159" s="122"/>
      <c r="LLJ159" s="123"/>
      <c r="LLK159" s="123"/>
      <c r="LLL159" s="123"/>
      <c r="LLM159" s="122"/>
      <c r="LLN159" s="123"/>
      <c r="LLO159" s="123"/>
      <c r="LLP159" s="123"/>
      <c r="LLQ159" s="122"/>
      <c r="LLR159" s="123"/>
      <c r="LLS159" s="123"/>
      <c r="LLT159" s="123"/>
      <c r="LLU159" s="122"/>
      <c r="LLV159" s="123"/>
      <c r="LLW159" s="123"/>
      <c r="LLX159" s="123"/>
      <c r="LLY159" s="122"/>
      <c r="LLZ159" s="123"/>
      <c r="LMA159" s="123"/>
      <c r="LMB159" s="123"/>
      <c r="LMC159" s="122"/>
      <c r="LMD159" s="123"/>
      <c r="LME159" s="123"/>
      <c r="LMF159" s="123"/>
      <c r="LMG159" s="122"/>
      <c r="LMH159" s="123"/>
      <c r="LMI159" s="123"/>
      <c r="LMJ159" s="123"/>
      <c r="LMK159" s="122"/>
      <c r="LML159" s="123"/>
      <c r="LMM159" s="123"/>
      <c r="LMN159" s="123"/>
      <c r="LMO159" s="122"/>
      <c r="LMP159" s="123"/>
      <c r="LMQ159" s="123"/>
      <c r="LMR159" s="123"/>
      <c r="LMS159" s="122"/>
      <c r="LMT159" s="123"/>
      <c r="LMU159" s="123"/>
      <c r="LMV159" s="123"/>
      <c r="LMW159" s="122"/>
      <c r="LMX159" s="123"/>
      <c r="LMY159" s="123"/>
      <c r="LMZ159" s="123"/>
      <c r="LNA159" s="122"/>
      <c r="LNB159" s="123"/>
      <c r="LNC159" s="123"/>
      <c r="LND159" s="123"/>
      <c r="LNE159" s="122"/>
      <c r="LNF159" s="123"/>
      <c r="LNG159" s="123"/>
      <c r="LNH159" s="123"/>
      <c r="LNI159" s="122"/>
      <c r="LNJ159" s="123"/>
      <c r="LNK159" s="123"/>
      <c r="LNL159" s="123"/>
      <c r="LNM159" s="122"/>
      <c r="LNN159" s="123"/>
      <c r="LNO159" s="123"/>
      <c r="LNP159" s="123"/>
      <c r="LNQ159" s="122"/>
      <c r="LNR159" s="123"/>
      <c r="LNS159" s="123"/>
      <c r="LNT159" s="123"/>
      <c r="LNU159" s="122"/>
      <c r="LNV159" s="123"/>
      <c r="LNW159" s="123"/>
      <c r="LNX159" s="123"/>
      <c r="LNY159" s="122"/>
      <c r="LNZ159" s="123"/>
      <c r="LOA159" s="123"/>
      <c r="LOB159" s="123"/>
      <c r="LOC159" s="122"/>
      <c r="LOD159" s="123"/>
      <c r="LOE159" s="123"/>
      <c r="LOF159" s="123"/>
      <c r="LOG159" s="122"/>
      <c r="LOH159" s="123"/>
      <c r="LOI159" s="123"/>
      <c r="LOJ159" s="123"/>
      <c r="LOK159" s="122"/>
      <c r="LOL159" s="123"/>
      <c r="LOM159" s="123"/>
      <c r="LON159" s="123"/>
      <c r="LOO159" s="122"/>
      <c r="LOP159" s="123"/>
      <c r="LOQ159" s="123"/>
      <c r="LOR159" s="123"/>
      <c r="LOS159" s="122"/>
      <c r="LOT159" s="123"/>
      <c r="LOU159" s="123"/>
      <c r="LOV159" s="123"/>
      <c r="LOW159" s="122"/>
      <c r="LOX159" s="123"/>
      <c r="LOY159" s="123"/>
      <c r="LOZ159" s="123"/>
      <c r="LPA159" s="122"/>
      <c r="LPB159" s="123"/>
      <c r="LPC159" s="123"/>
      <c r="LPD159" s="123"/>
      <c r="LPE159" s="122"/>
      <c r="LPF159" s="123"/>
      <c r="LPG159" s="123"/>
      <c r="LPH159" s="123"/>
      <c r="LPI159" s="122"/>
      <c r="LPJ159" s="123"/>
      <c r="LPK159" s="123"/>
      <c r="LPL159" s="123"/>
      <c r="LPM159" s="122"/>
      <c r="LPN159" s="123"/>
      <c r="LPO159" s="123"/>
      <c r="LPP159" s="123"/>
      <c r="LPQ159" s="122"/>
      <c r="LPR159" s="123"/>
      <c r="LPS159" s="123"/>
      <c r="LPT159" s="123"/>
      <c r="LPU159" s="122"/>
      <c r="LPV159" s="123"/>
      <c r="LPW159" s="123"/>
      <c r="LPX159" s="123"/>
      <c r="LPY159" s="122"/>
      <c r="LPZ159" s="123"/>
      <c r="LQA159" s="123"/>
      <c r="LQB159" s="123"/>
      <c r="LQC159" s="122"/>
      <c r="LQD159" s="123"/>
      <c r="LQE159" s="123"/>
      <c r="LQF159" s="123"/>
      <c r="LQG159" s="122"/>
      <c r="LQH159" s="123"/>
      <c r="LQI159" s="123"/>
      <c r="LQJ159" s="123"/>
      <c r="LQK159" s="122"/>
      <c r="LQL159" s="123"/>
      <c r="LQM159" s="123"/>
      <c r="LQN159" s="123"/>
      <c r="LQO159" s="122"/>
      <c r="LQP159" s="123"/>
      <c r="LQQ159" s="123"/>
      <c r="LQR159" s="123"/>
      <c r="LQS159" s="122"/>
      <c r="LQT159" s="123"/>
      <c r="LQU159" s="123"/>
      <c r="LQV159" s="123"/>
      <c r="LQW159" s="122"/>
      <c r="LQX159" s="123"/>
      <c r="LQY159" s="123"/>
      <c r="LQZ159" s="123"/>
      <c r="LRA159" s="122"/>
      <c r="LRB159" s="123"/>
      <c r="LRC159" s="123"/>
      <c r="LRD159" s="123"/>
      <c r="LRE159" s="122"/>
      <c r="LRF159" s="123"/>
      <c r="LRG159" s="123"/>
      <c r="LRH159" s="123"/>
      <c r="LRI159" s="122"/>
      <c r="LRJ159" s="123"/>
      <c r="LRK159" s="123"/>
      <c r="LRL159" s="123"/>
      <c r="LRM159" s="122"/>
      <c r="LRN159" s="123"/>
      <c r="LRO159" s="123"/>
      <c r="LRP159" s="123"/>
      <c r="LRQ159" s="122"/>
      <c r="LRR159" s="123"/>
      <c r="LRS159" s="123"/>
      <c r="LRT159" s="123"/>
      <c r="LRU159" s="122"/>
      <c r="LRV159" s="123"/>
      <c r="LRW159" s="123"/>
      <c r="LRX159" s="123"/>
      <c r="LRY159" s="122"/>
      <c r="LRZ159" s="123"/>
      <c r="LSA159" s="123"/>
      <c r="LSB159" s="123"/>
      <c r="LSC159" s="122"/>
      <c r="LSD159" s="123"/>
      <c r="LSE159" s="123"/>
      <c r="LSF159" s="123"/>
      <c r="LSG159" s="122"/>
      <c r="LSH159" s="123"/>
      <c r="LSI159" s="123"/>
      <c r="LSJ159" s="123"/>
      <c r="LSK159" s="122"/>
      <c r="LSL159" s="123"/>
      <c r="LSM159" s="123"/>
      <c r="LSN159" s="123"/>
      <c r="LSO159" s="122"/>
      <c r="LSP159" s="123"/>
      <c r="LSQ159" s="123"/>
      <c r="LSR159" s="123"/>
      <c r="LSS159" s="122"/>
      <c r="LST159" s="123"/>
      <c r="LSU159" s="123"/>
      <c r="LSV159" s="123"/>
      <c r="LSW159" s="122"/>
      <c r="LSX159" s="123"/>
      <c r="LSY159" s="123"/>
      <c r="LSZ159" s="123"/>
      <c r="LTA159" s="122"/>
      <c r="LTB159" s="123"/>
      <c r="LTC159" s="123"/>
      <c r="LTD159" s="123"/>
      <c r="LTE159" s="122"/>
      <c r="LTF159" s="123"/>
      <c r="LTG159" s="123"/>
      <c r="LTH159" s="123"/>
      <c r="LTI159" s="122"/>
      <c r="LTJ159" s="123"/>
      <c r="LTK159" s="123"/>
      <c r="LTL159" s="123"/>
      <c r="LTM159" s="122"/>
      <c r="LTN159" s="123"/>
      <c r="LTO159" s="123"/>
      <c r="LTP159" s="123"/>
      <c r="LTQ159" s="122"/>
      <c r="LTR159" s="123"/>
      <c r="LTS159" s="123"/>
      <c r="LTT159" s="123"/>
      <c r="LTU159" s="122"/>
      <c r="LTV159" s="123"/>
      <c r="LTW159" s="123"/>
      <c r="LTX159" s="123"/>
      <c r="LTY159" s="122"/>
      <c r="LTZ159" s="123"/>
      <c r="LUA159" s="123"/>
      <c r="LUB159" s="123"/>
      <c r="LUC159" s="122"/>
      <c r="LUD159" s="123"/>
      <c r="LUE159" s="123"/>
      <c r="LUF159" s="123"/>
      <c r="LUG159" s="122"/>
      <c r="LUH159" s="123"/>
      <c r="LUI159" s="123"/>
      <c r="LUJ159" s="123"/>
      <c r="LUK159" s="122"/>
      <c r="LUL159" s="123"/>
      <c r="LUM159" s="123"/>
      <c r="LUN159" s="123"/>
      <c r="LUO159" s="122"/>
      <c r="LUP159" s="123"/>
      <c r="LUQ159" s="123"/>
      <c r="LUR159" s="123"/>
      <c r="LUS159" s="122"/>
      <c r="LUT159" s="123"/>
      <c r="LUU159" s="123"/>
      <c r="LUV159" s="123"/>
      <c r="LUW159" s="122"/>
      <c r="LUX159" s="123"/>
      <c r="LUY159" s="123"/>
      <c r="LUZ159" s="123"/>
      <c r="LVA159" s="122"/>
      <c r="LVB159" s="123"/>
      <c r="LVC159" s="123"/>
      <c r="LVD159" s="123"/>
      <c r="LVE159" s="122"/>
      <c r="LVF159" s="123"/>
      <c r="LVG159" s="123"/>
      <c r="LVH159" s="123"/>
      <c r="LVI159" s="122"/>
      <c r="LVJ159" s="123"/>
      <c r="LVK159" s="123"/>
      <c r="LVL159" s="123"/>
      <c r="LVM159" s="122"/>
      <c r="LVN159" s="123"/>
      <c r="LVO159" s="123"/>
      <c r="LVP159" s="123"/>
      <c r="LVQ159" s="122"/>
      <c r="LVR159" s="123"/>
      <c r="LVS159" s="123"/>
      <c r="LVT159" s="123"/>
      <c r="LVU159" s="122"/>
      <c r="LVV159" s="123"/>
      <c r="LVW159" s="123"/>
      <c r="LVX159" s="123"/>
      <c r="LVY159" s="122"/>
      <c r="LVZ159" s="123"/>
      <c r="LWA159" s="123"/>
      <c r="LWB159" s="123"/>
      <c r="LWC159" s="122"/>
      <c r="LWD159" s="123"/>
      <c r="LWE159" s="123"/>
      <c r="LWF159" s="123"/>
      <c r="LWG159" s="122"/>
      <c r="LWH159" s="123"/>
      <c r="LWI159" s="123"/>
      <c r="LWJ159" s="123"/>
      <c r="LWK159" s="122"/>
      <c r="LWL159" s="123"/>
      <c r="LWM159" s="123"/>
      <c r="LWN159" s="123"/>
      <c r="LWO159" s="122"/>
      <c r="LWP159" s="123"/>
      <c r="LWQ159" s="123"/>
      <c r="LWR159" s="123"/>
      <c r="LWS159" s="122"/>
      <c r="LWT159" s="123"/>
      <c r="LWU159" s="123"/>
      <c r="LWV159" s="123"/>
      <c r="LWW159" s="122"/>
      <c r="LWX159" s="123"/>
      <c r="LWY159" s="123"/>
      <c r="LWZ159" s="123"/>
      <c r="LXA159" s="122"/>
      <c r="LXB159" s="123"/>
      <c r="LXC159" s="123"/>
      <c r="LXD159" s="123"/>
      <c r="LXE159" s="122"/>
      <c r="LXF159" s="123"/>
      <c r="LXG159" s="123"/>
      <c r="LXH159" s="123"/>
      <c r="LXI159" s="122"/>
      <c r="LXJ159" s="123"/>
      <c r="LXK159" s="123"/>
      <c r="LXL159" s="123"/>
      <c r="LXM159" s="122"/>
      <c r="LXN159" s="123"/>
      <c r="LXO159" s="123"/>
      <c r="LXP159" s="123"/>
      <c r="LXQ159" s="122"/>
      <c r="LXR159" s="123"/>
      <c r="LXS159" s="123"/>
      <c r="LXT159" s="123"/>
      <c r="LXU159" s="122"/>
      <c r="LXV159" s="123"/>
      <c r="LXW159" s="123"/>
      <c r="LXX159" s="123"/>
      <c r="LXY159" s="122"/>
      <c r="LXZ159" s="123"/>
      <c r="LYA159" s="123"/>
      <c r="LYB159" s="123"/>
      <c r="LYC159" s="122"/>
      <c r="LYD159" s="123"/>
      <c r="LYE159" s="123"/>
      <c r="LYF159" s="123"/>
      <c r="LYG159" s="122"/>
      <c r="LYH159" s="123"/>
      <c r="LYI159" s="123"/>
      <c r="LYJ159" s="123"/>
      <c r="LYK159" s="122"/>
      <c r="LYL159" s="123"/>
      <c r="LYM159" s="123"/>
      <c r="LYN159" s="123"/>
      <c r="LYO159" s="122"/>
      <c r="LYP159" s="123"/>
      <c r="LYQ159" s="123"/>
      <c r="LYR159" s="123"/>
      <c r="LYS159" s="122"/>
      <c r="LYT159" s="123"/>
      <c r="LYU159" s="123"/>
      <c r="LYV159" s="123"/>
      <c r="LYW159" s="122"/>
      <c r="LYX159" s="123"/>
      <c r="LYY159" s="123"/>
      <c r="LYZ159" s="123"/>
      <c r="LZA159" s="122"/>
      <c r="LZB159" s="123"/>
      <c r="LZC159" s="123"/>
      <c r="LZD159" s="123"/>
      <c r="LZE159" s="122"/>
      <c r="LZF159" s="123"/>
      <c r="LZG159" s="123"/>
      <c r="LZH159" s="123"/>
      <c r="LZI159" s="122"/>
      <c r="LZJ159" s="123"/>
      <c r="LZK159" s="123"/>
      <c r="LZL159" s="123"/>
      <c r="LZM159" s="122"/>
      <c r="LZN159" s="123"/>
      <c r="LZO159" s="123"/>
      <c r="LZP159" s="123"/>
      <c r="LZQ159" s="122"/>
      <c r="LZR159" s="123"/>
      <c r="LZS159" s="123"/>
      <c r="LZT159" s="123"/>
      <c r="LZU159" s="122"/>
      <c r="LZV159" s="123"/>
      <c r="LZW159" s="123"/>
      <c r="LZX159" s="123"/>
      <c r="LZY159" s="122"/>
      <c r="LZZ159" s="123"/>
      <c r="MAA159" s="123"/>
      <c r="MAB159" s="123"/>
      <c r="MAC159" s="122"/>
      <c r="MAD159" s="123"/>
      <c r="MAE159" s="123"/>
      <c r="MAF159" s="123"/>
      <c r="MAG159" s="122"/>
      <c r="MAH159" s="123"/>
      <c r="MAI159" s="123"/>
      <c r="MAJ159" s="123"/>
      <c r="MAK159" s="122"/>
      <c r="MAL159" s="123"/>
      <c r="MAM159" s="123"/>
      <c r="MAN159" s="123"/>
      <c r="MAO159" s="122"/>
      <c r="MAP159" s="123"/>
      <c r="MAQ159" s="123"/>
      <c r="MAR159" s="123"/>
      <c r="MAS159" s="122"/>
      <c r="MAT159" s="123"/>
      <c r="MAU159" s="123"/>
      <c r="MAV159" s="123"/>
      <c r="MAW159" s="122"/>
      <c r="MAX159" s="123"/>
      <c r="MAY159" s="123"/>
      <c r="MAZ159" s="123"/>
      <c r="MBA159" s="122"/>
      <c r="MBB159" s="123"/>
      <c r="MBC159" s="123"/>
      <c r="MBD159" s="123"/>
      <c r="MBE159" s="122"/>
      <c r="MBF159" s="123"/>
      <c r="MBG159" s="123"/>
      <c r="MBH159" s="123"/>
      <c r="MBI159" s="122"/>
      <c r="MBJ159" s="123"/>
      <c r="MBK159" s="123"/>
      <c r="MBL159" s="123"/>
      <c r="MBM159" s="122"/>
      <c r="MBN159" s="123"/>
      <c r="MBO159" s="123"/>
      <c r="MBP159" s="123"/>
      <c r="MBQ159" s="122"/>
      <c r="MBR159" s="123"/>
      <c r="MBS159" s="123"/>
      <c r="MBT159" s="123"/>
      <c r="MBU159" s="122"/>
      <c r="MBV159" s="123"/>
      <c r="MBW159" s="123"/>
      <c r="MBX159" s="123"/>
      <c r="MBY159" s="122"/>
      <c r="MBZ159" s="123"/>
      <c r="MCA159" s="123"/>
      <c r="MCB159" s="123"/>
      <c r="MCC159" s="122"/>
      <c r="MCD159" s="123"/>
      <c r="MCE159" s="123"/>
      <c r="MCF159" s="123"/>
      <c r="MCG159" s="122"/>
      <c r="MCH159" s="123"/>
      <c r="MCI159" s="123"/>
      <c r="MCJ159" s="123"/>
      <c r="MCK159" s="122"/>
      <c r="MCL159" s="123"/>
      <c r="MCM159" s="123"/>
      <c r="MCN159" s="123"/>
      <c r="MCO159" s="122"/>
      <c r="MCP159" s="123"/>
      <c r="MCQ159" s="123"/>
      <c r="MCR159" s="123"/>
      <c r="MCS159" s="122"/>
      <c r="MCT159" s="123"/>
      <c r="MCU159" s="123"/>
      <c r="MCV159" s="123"/>
      <c r="MCW159" s="122"/>
      <c r="MCX159" s="123"/>
      <c r="MCY159" s="123"/>
      <c r="MCZ159" s="123"/>
      <c r="MDA159" s="122"/>
      <c r="MDB159" s="123"/>
      <c r="MDC159" s="123"/>
      <c r="MDD159" s="123"/>
      <c r="MDE159" s="122"/>
      <c r="MDF159" s="123"/>
      <c r="MDG159" s="123"/>
      <c r="MDH159" s="123"/>
      <c r="MDI159" s="122"/>
      <c r="MDJ159" s="123"/>
      <c r="MDK159" s="123"/>
      <c r="MDL159" s="123"/>
      <c r="MDM159" s="122"/>
      <c r="MDN159" s="123"/>
      <c r="MDO159" s="123"/>
      <c r="MDP159" s="123"/>
      <c r="MDQ159" s="122"/>
      <c r="MDR159" s="123"/>
      <c r="MDS159" s="123"/>
      <c r="MDT159" s="123"/>
      <c r="MDU159" s="122"/>
      <c r="MDV159" s="123"/>
      <c r="MDW159" s="123"/>
      <c r="MDX159" s="123"/>
      <c r="MDY159" s="122"/>
      <c r="MDZ159" s="123"/>
      <c r="MEA159" s="123"/>
      <c r="MEB159" s="123"/>
      <c r="MEC159" s="122"/>
      <c r="MED159" s="123"/>
      <c r="MEE159" s="123"/>
      <c r="MEF159" s="123"/>
      <c r="MEG159" s="122"/>
      <c r="MEH159" s="123"/>
      <c r="MEI159" s="123"/>
      <c r="MEJ159" s="123"/>
      <c r="MEK159" s="122"/>
      <c r="MEL159" s="123"/>
      <c r="MEM159" s="123"/>
      <c r="MEN159" s="123"/>
      <c r="MEO159" s="122"/>
      <c r="MEP159" s="123"/>
      <c r="MEQ159" s="123"/>
      <c r="MER159" s="123"/>
      <c r="MES159" s="122"/>
      <c r="MET159" s="123"/>
      <c r="MEU159" s="123"/>
      <c r="MEV159" s="123"/>
      <c r="MEW159" s="122"/>
      <c r="MEX159" s="123"/>
      <c r="MEY159" s="123"/>
      <c r="MEZ159" s="123"/>
      <c r="MFA159" s="122"/>
      <c r="MFB159" s="123"/>
      <c r="MFC159" s="123"/>
      <c r="MFD159" s="123"/>
      <c r="MFE159" s="122"/>
      <c r="MFF159" s="123"/>
      <c r="MFG159" s="123"/>
      <c r="MFH159" s="123"/>
      <c r="MFI159" s="122"/>
      <c r="MFJ159" s="123"/>
      <c r="MFK159" s="123"/>
      <c r="MFL159" s="123"/>
      <c r="MFM159" s="122"/>
      <c r="MFN159" s="123"/>
      <c r="MFO159" s="123"/>
      <c r="MFP159" s="123"/>
      <c r="MFQ159" s="122"/>
      <c r="MFR159" s="123"/>
      <c r="MFS159" s="123"/>
      <c r="MFT159" s="123"/>
      <c r="MFU159" s="122"/>
      <c r="MFV159" s="123"/>
      <c r="MFW159" s="123"/>
      <c r="MFX159" s="123"/>
      <c r="MFY159" s="122"/>
      <c r="MFZ159" s="123"/>
      <c r="MGA159" s="123"/>
      <c r="MGB159" s="123"/>
      <c r="MGC159" s="122"/>
      <c r="MGD159" s="123"/>
      <c r="MGE159" s="123"/>
      <c r="MGF159" s="123"/>
      <c r="MGG159" s="122"/>
      <c r="MGH159" s="123"/>
      <c r="MGI159" s="123"/>
      <c r="MGJ159" s="123"/>
      <c r="MGK159" s="122"/>
      <c r="MGL159" s="123"/>
      <c r="MGM159" s="123"/>
      <c r="MGN159" s="123"/>
      <c r="MGO159" s="122"/>
      <c r="MGP159" s="123"/>
      <c r="MGQ159" s="123"/>
      <c r="MGR159" s="123"/>
      <c r="MGS159" s="122"/>
      <c r="MGT159" s="123"/>
      <c r="MGU159" s="123"/>
      <c r="MGV159" s="123"/>
      <c r="MGW159" s="122"/>
      <c r="MGX159" s="123"/>
      <c r="MGY159" s="123"/>
      <c r="MGZ159" s="123"/>
      <c r="MHA159" s="122"/>
      <c r="MHB159" s="123"/>
      <c r="MHC159" s="123"/>
      <c r="MHD159" s="123"/>
      <c r="MHE159" s="122"/>
      <c r="MHF159" s="123"/>
      <c r="MHG159" s="123"/>
      <c r="MHH159" s="123"/>
      <c r="MHI159" s="122"/>
      <c r="MHJ159" s="123"/>
      <c r="MHK159" s="123"/>
      <c r="MHL159" s="123"/>
      <c r="MHM159" s="122"/>
      <c r="MHN159" s="123"/>
      <c r="MHO159" s="123"/>
      <c r="MHP159" s="123"/>
      <c r="MHQ159" s="122"/>
      <c r="MHR159" s="123"/>
      <c r="MHS159" s="123"/>
      <c r="MHT159" s="123"/>
      <c r="MHU159" s="122"/>
      <c r="MHV159" s="123"/>
      <c r="MHW159" s="123"/>
      <c r="MHX159" s="123"/>
      <c r="MHY159" s="122"/>
      <c r="MHZ159" s="123"/>
      <c r="MIA159" s="123"/>
      <c r="MIB159" s="123"/>
      <c r="MIC159" s="122"/>
      <c r="MID159" s="123"/>
      <c r="MIE159" s="123"/>
      <c r="MIF159" s="123"/>
      <c r="MIG159" s="122"/>
      <c r="MIH159" s="123"/>
      <c r="MII159" s="123"/>
      <c r="MIJ159" s="123"/>
      <c r="MIK159" s="122"/>
      <c r="MIL159" s="123"/>
      <c r="MIM159" s="123"/>
      <c r="MIN159" s="123"/>
      <c r="MIO159" s="122"/>
      <c r="MIP159" s="123"/>
      <c r="MIQ159" s="123"/>
      <c r="MIR159" s="123"/>
      <c r="MIS159" s="122"/>
      <c r="MIT159" s="123"/>
      <c r="MIU159" s="123"/>
      <c r="MIV159" s="123"/>
      <c r="MIW159" s="122"/>
      <c r="MIX159" s="123"/>
      <c r="MIY159" s="123"/>
      <c r="MIZ159" s="123"/>
      <c r="MJA159" s="122"/>
      <c r="MJB159" s="123"/>
      <c r="MJC159" s="123"/>
      <c r="MJD159" s="123"/>
      <c r="MJE159" s="122"/>
      <c r="MJF159" s="123"/>
      <c r="MJG159" s="123"/>
      <c r="MJH159" s="123"/>
      <c r="MJI159" s="122"/>
      <c r="MJJ159" s="123"/>
      <c r="MJK159" s="123"/>
      <c r="MJL159" s="123"/>
      <c r="MJM159" s="122"/>
      <c r="MJN159" s="123"/>
      <c r="MJO159" s="123"/>
      <c r="MJP159" s="123"/>
      <c r="MJQ159" s="122"/>
      <c r="MJR159" s="123"/>
      <c r="MJS159" s="123"/>
      <c r="MJT159" s="123"/>
      <c r="MJU159" s="122"/>
      <c r="MJV159" s="123"/>
      <c r="MJW159" s="123"/>
      <c r="MJX159" s="123"/>
      <c r="MJY159" s="122"/>
      <c r="MJZ159" s="123"/>
      <c r="MKA159" s="123"/>
      <c r="MKB159" s="123"/>
      <c r="MKC159" s="122"/>
      <c r="MKD159" s="123"/>
      <c r="MKE159" s="123"/>
      <c r="MKF159" s="123"/>
      <c r="MKG159" s="122"/>
      <c r="MKH159" s="123"/>
      <c r="MKI159" s="123"/>
      <c r="MKJ159" s="123"/>
      <c r="MKK159" s="122"/>
      <c r="MKL159" s="123"/>
      <c r="MKM159" s="123"/>
      <c r="MKN159" s="123"/>
      <c r="MKO159" s="122"/>
      <c r="MKP159" s="123"/>
      <c r="MKQ159" s="123"/>
      <c r="MKR159" s="123"/>
      <c r="MKS159" s="122"/>
      <c r="MKT159" s="123"/>
      <c r="MKU159" s="123"/>
      <c r="MKV159" s="123"/>
      <c r="MKW159" s="122"/>
      <c r="MKX159" s="123"/>
      <c r="MKY159" s="123"/>
      <c r="MKZ159" s="123"/>
      <c r="MLA159" s="122"/>
      <c r="MLB159" s="123"/>
      <c r="MLC159" s="123"/>
      <c r="MLD159" s="123"/>
      <c r="MLE159" s="122"/>
      <c r="MLF159" s="123"/>
      <c r="MLG159" s="123"/>
      <c r="MLH159" s="123"/>
      <c r="MLI159" s="122"/>
      <c r="MLJ159" s="123"/>
      <c r="MLK159" s="123"/>
      <c r="MLL159" s="123"/>
      <c r="MLM159" s="122"/>
      <c r="MLN159" s="123"/>
      <c r="MLO159" s="123"/>
      <c r="MLP159" s="123"/>
      <c r="MLQ159" s="122"/>
      <c r="MLR159" s="123"/>
      <c r="MLS159" s="123"/>
      <c r="MLT159" s="123"/>
      <c r="MLU159" s="122"/>
      <c r="MLV159" s="123"/>
      <c r="MLW159" s="123"/>
      <c r="MLX159" s="123"/>
      <c r="MLY159" s="122"/>
      <c r="MLZ159" s="123"/>
      <c r="MMA159" s="123"/>
      <c r="MMB159" s="123"/>
      <c r="MMC159" s="122"/>
      <c r="MMD159" s="123"/>
      <c r="MME159" s="123"/>
      <c r="MMF159" s="123"/>
      <c r="MMG159" s="122"/>
      <c r="MMH159" s="123"/>
      <c r="MMI159" s="123"/>
      <c r="MMJ159" s="123"/>
      <c r="MMK159" s="122"/>
      <c r="MML159" s="123"/>
      <c r="MMM159" s="123"/>
      <c r="MMN159" s="123"/>
      <c r="MMO159" s="122"/>
      <c r="MMP159" s="123"/>
      <c r="MMQ159" s="123"/>
      <c r="MMR159" s="123"/>
      <c r="MMS159" s="122"/>
      <c r="MMT159" s="123"/>
      <c r="MMU159" s="123"/>
      <c r="MMV159" s="123"/>
      <c r="MMW159" s="122"/>
      <c r="MMX159" s="123"/>
      <c r="MMY159" s="123"/>
      <c r="MMZ159" s="123"/>
      <c r="MNA159" s="122"/>
      <c r="MNB159" s="123"/>
      <c r="MNC159" s="123"/>
      <c r="MND159" s="123"/>
      <c r="MNE159" s="122"/>
      <c r="MNF159" s="123"/>
      <c r="MNG159" s="123"/>
      <c r="MNH159" s="123"/>
      <c r="MNI159" s="122"/>
      <c r="MNJ159" s="123"/>
      <c r="MNK159" s="123"/>
      <c r="MNL159" s="123"/>
      <c r="MNM159" s="122"/>
      <c r="MNN159" s="123"/>
      <c r="MNO159" s="123"/>
      <c r="MNP159" s="123"/>
      <c r="MNQ159" s="122"/>
      <c r="MNR159" s="123"/>
      <c r="MNS159" s="123"/>
      <c r="MNT159" s="123"/>
      <c r="MNU159" s="122"/>
      <c r="MNV159" s="123"/>
      <c r="MNW159" s="123"/>
      <c r="MNX159" s="123"/>
      <c r="MNY159" s="122"/>
      <c r="MNZ159" s="123"/>
      <c r="MOA159" s="123"/>
      <c r="MOB159" s="123"/>
      <c r="MOC159" s="122"/>
      <c r="MOD159" s="123"/>
      <c r="MOE159" s="123"/>
      <c r="MOF159" s="123"/>
      <c r="MOG159" s="122"/>
      <c r="MOH159" s="123"/>
      <c r="MOI159" s="123"/>
      <c r="MOJ159" s="123"/>
      <c r="MOK159" s="122"/>
      <c r="MOL159" s="123"/>
      <c r="MOM159" s="123"/>
      <c r="MON159" s="123"/>
      <c r="MOO159" s="122"/>
      <c r="MOP159" s="123"/>
      <c r="MOQ159" s="123"/>
      <c r="MOR159" s="123"/>
      <c r="MOS159" s="122"/>
      <c r="MOT159" s="123"/>
      <c r="MOU159" s="123"/>
      <c r="MOV159" s="123"/>
      <c r="MOW159" s="122"/>
      <c r="MOX159" s="123"/>
      <c r="MOY159" s="123"/>
      <c r="MOZ159" s="123"/>
      <c r="MPA159" s="122"/>
      <c r="MPB159" s="123"/>
      <c r="MPC159" s="123"/>
      <c r="MPD159" s="123"/>
      <c r="MPE159" s="122"/>
      <c r="MPF159" s="123"/>
      <c r="MPG159" s="123"/>
      <c r="MPH159" s="123"/>
      <c r="MPI159" s="122"/>
      <c r="MPJ159" s="123"/>
      <c r="MPK159" s="123"/>
      <c r="MPL159" s="123"/>
      <c r="MPM159" s="122"/>
      <c r="MPN159" s="123"/>
      <c r="MPO159" s="123"/>
      <c r="MPP159" s="123"/>
      <c r="MPQ159" s="122"/>
      <c r="MPR159" s="123"/>
      <c r="MPS159" s="123"/>
      <c r="MPT159" s="123"/>
      <c r="MPU159" s="122"/>
      <c r="MPV159" s="123"/>
      <c r="MPW159" s="123"/>
      <c r="MPX159" s="123"/>
      <c r="MPY159" s="122"/>
      <c r="MPZ159" s="123"/>
      <c r="MQA159" s="123"/>
      <c r="MQB159" s="123"/>
      <c r="MQC159" s="122"/>
      <c r="MQD159" s="123"/>
      <c r="MQE159" s="123"/>
      <c r="MQF159" s="123"/>
      <c r="MQG159" s="122"/>
      <c r="MQH159" s="123"/>
      <c r="MQI159" s="123"/>
      <c r="MQJ159" s="123"/>
      <c r="MQK159" s="122"/>
      <c r="MQL159" s="123"/>
      <c r="MQM159" s="123"/>
      <c r="MQN159" s="123"/>
      <c r="MQO159" s="122"/>
      <c r="MQP159" s="123"/>
      <c r="MQQ159" s="123"/>
      <c r="MQR159" s="123"/>
      <c r="MQS159" s="122"/>
      <c r="MQT159" s="123"/>
      <c r="MQU159" s="123"/>
      <c r="MQV159" s="123"/>
      <c r="MQW159" s="122"/>
      <c r="MQX159" s="123"/>
      <c r="MQY159" s="123"/>
      <c r="MQZ159" s="123"/>
      <c r="MRA159" s="122"/>
      <c r="MRB159" s="123"/>
      <c r="MRC159" s="123"/>
      <c r="MRD159" s="123"/>
      <c r="MRE159" s="122"/>
      <c r="MRF159" s="123"/>
      <c r="MRG159" s="123"/>
      <c r="MRH159" s="123"/>
      <c r="MRI159" s="122"/>
      <c r="MRJ159" s="123"/>
      <c r="MRK159" s="123"/>
      <c r="MRL159" s="123"/>
      <c r="MRM159" s="122"/>
      <c r="MRN159" s="123"/>
      <c r="MRO159" s="123"/>
      <c r="MRP159" s="123"/>
      <c r="MRQ159" s="122"/>
      <c r="MRR159" s="123"/>
      <c r="MRS159" s="123"/>
      <c r="MRT159" s="123"/>
      <c r="MRU159" s="122"/>
      <c r="MRV159" s="123"/>
      <c r="MRW159" s="123"/>
      <c r="MRX159" s="123"/>
      <c r="MRY159" s="122"/>
      <c r="MRZ159" s="123"/>
      <c r="MSA159" s="123"/>
      <c r="MSB159" s="123"/>
      <c r="MSC159" s="122"/>
      <c r="MSD159" s="123"/>
      <c r="MSE159" s="123"/>
      <c r="MSF159" s="123"/>
      <c r="MSG159" s="122"/>
      <c r="MSH159" s="123"/>
      <c r="MSI159" s="123"/>
      <c r="MSJ159" s="123"/>
      <c r="MSK159" s="122"/>
      <c r="MSL159" s="123"/>
      <c r="MSM159" s="123"/>
      <c r="MSN159" s="123"/>
      <c r="MSO159" s="122"/>
      <c r="MSP159" s="123"/>
      <c r="MSQ159" s="123"/>
      <c r="MSR159" s="123"/>
      <c r="MSS159" s="122"/>
      <c r="MST159" s="123"/>
      <c r="MSU159" s="123"/>
      <c r="MSV159" s="123"/>
      <c r="MSW159" s="122"/>
      <c r="MSX159" s="123"/>
      <c r="MSY159" s="123"/>
      <c r="MSZ159" s="123"/>
      <c r="MTA159" s="122"/>
      <c r="MTB159" s="123"/>
      <c r="MTC159" s="123"/>
      <c r="MTD159" s="123"/>
      <c r="MTE159" s="122"/>
      <c r="MTF159" s="123"/>
      <c r="MTG159" s="123"/>
      <c r="MTH159" s="123"/>
      <c r="MTI159" s="122"/>
      <c r="MTJ159" s="123"/>
      <c r="MTK159" s="123"/>
      <c r="MTL159" s="123"/>
      <c r="MTM159" s="122"/>
      <c r="MTN159" s="123"/>
      <c r="MTO159" s="123"/>
      <c r="MTP159" s="123"/>
      <c r="MTQ159" s="122"/>
      <c r="MTR159" s="123"/>
      <c r="MTS159" s="123"/>
      <c r="MTT159" s="123"/>
      <c r="MTU159" s="122"/>
      <c r="MTV159" s="123"/>
      <c r="MTW159" s="123"/>
      <c r="MTX159" s="123"/>
      <c r="MTY159" s="122"/>
      <c r="MTZ159" s="123"/>
      <c r="MUA159" s="123"/>
      <c r="MUB159" s="123"/>
      <c r="MUC159" s="122"/>
      <c r="MUD159" s="123"/>
      <c r="MUE159" s="123"/>
      <c r="MUF159" s="123"/>
      <c r="MUG159" s="122"/>
      <c r="MUH159" s="123"/>
      <c r="MUI159" s="123"/>
      <c r="MUJ159" s="123"/>
      <c r="MUK159" s="122"/>
      <c r="MUL159" s="123"/>
      <c r="MUM159" s="123"/>
      <c r="MUN159" s="123"/>
      <c r="MUO159" s="122"/>
      <c r="MUP159" s="123"/>
      <c r="MUQ159" s="123"/>
      <c r="MUR159" s="123"/>
      <c r="MUS159" s="122"/>
      <c r="MUT159" s="123"/>
      <c r="MUU159" s="123"/>
      <c r="MUV159" s="123"/>
      <c r="MUW159" s="122"/>
      <c r="MUX159" s="123"/>
      <c r="MUY159" s="123"/>
      <c r="MUZ159" s="123"/>
      <c r="MVA159" s="122"/>
      <c r="MVB159" s="123"/>
      <c r="MVC159" s="123"/>
      <c r="MVD159" s="123"/>
      <c r="MVE159" s="122"/>
      <c r="MVF159" s="123"/>
      <c r="MVG159" s="123"/>
      <c r="MVH159" s="123"/>
      <c r="MVI159" s="122"/>
      <c r="MVJ159" s="123"/>
      <c r="MVK159" s="123"/>
      <c r="MVL159" s="123"/>
      <c r="MVM159" s="122"/>
      <c r="MVN159" s="123"/>
      <c r="MVO159" s="123"/>
      <c r="MVP159" s="123"/>
      <c r="MVQ159" s="122"/>
      <c r="MVR159" s="123"/>
      <c r="MVS159" s="123"/>
      <c r="MVT159" s="123"/>
      <c r="MVU159" s="122"/>
      <c r="MVV159" s="123"/>
      <c r="MVW159" s="123"/>
      <c r="MVX159" s="123"/>
      <c r="MVY159" s="122"/>
      <c r="MVZ159" s="123"/>
      <c r="MWA159" s="123"/>
      <c r="MWB159" s="123"/>
      <c r="MWC159" s="122"/>
      <c r="MWD159" s="123"/>
      <c r="MWE159" s="123"/>
      <c r="MWF159" s="123"/>
      <c r="MWG159" s="122"/>
      <c r="MWH159" s="123"/>
      <c r="MWI159" s="123"/>
      <c r="MWJ159" s="123"/>
      <c r="MWK159" s="122"/>
      <c r="MWL159" s="123"/>
      <c r="MWM159" s="123"/>
      <c r="MWN159" s="123"/>
      <c r="MWO159" s="122"/>
      <c r="MWP159" s="123"/>
      <c r="MWQ159" s="123"/>
      <c r="MWR159" s="123"/>
      <c r="MWS159" s="122"/>
      <c r="MWT159" s="123"/>
      <c r="MWU159" s="123"/>
      <c r="MWV159" s="123"/>
      <c r="MWW159" s="122"/>
      <c r="MWX159" s="123"/>
      <c r="MWY159" s="123"/>
      <c r="MWZ159" s="123"/>
      <c r="MXA159" s="122"/>
      <c r="MXB159" s="123"/>
      <c r="MXC159" s="123"/>
      <c r="MXD159" s="123"/>
      <c r="MXE159" s="122"/>
      <c r="MXF159" s="123"/>
      <c r="MXG159" s="123"/>
      <c r="MXH159" s="123"/>
      <c r="MXI159" s="122"/>
      <c r="MXJ159" s="123"/>
      <c r="MXK159" s="123"/>
      <c r="MXL159" s="123"/>
      <c r="MXM159" s="122"/>
      <c r="MXN159" s="123"/>
      <c r="MXO159" s="123"/>
      <c r="MXP159" s="123"/>
      <c r="MXQ159" s="122"/>
      <c r="MXR159" s="123"/>
      <c r="MXS159" s="123"/>
      <c r="MXT159" s="123"/>
      <c r="MXU159" s="122"/>
      <c r="MXV159" s="123"/>
      <c r="MXW159" s="123"/>
      <c r="MXX159" s="123"/>
      <c r="MXY159" s="122"/>
      <c r="MXZ159" s="123"/>
      <c r="MYA159" s="123"/>
      <c r="MYB159" s="123"/>
      <c r="MYC159" s="122"/>
      <c r="MYD159" s="123"/>
      <c r="MYE159" s="123"/>
      <c r="MYF159" s="123"/>
      <c r="MYG159" s="122"/>
      <c r="MYH159" s="123"/>
      <c r="MYI159" s="123"/>
      <c r="MYJ159" s="123"/>
      <c r="MYK159" s="122"/>
      <c r="MYL159" s="123"/>
      <c r="MYM159" s="123"/>
      <c r="MYN159" s="123"/>
      <c r="MYO159" s="122"/>
      <c r="MYP159" s="123"/>
      <c r="MYQ159" s="123"/>
      <c r="MYR159" s="123"/>
      <c r="MYS159" s="122"/>
      <c r="MYT159" s="123"/>
      <c r="MYU159" s="123"/>
      <c r="MYV159" s="123"/>
      <c r="MYW159" s="122"/>
      <c r="MYX159" s="123"/>
      <c r="MYY159" s="123"/>
      <c r="MYZ159" s="123"/>
      <c r="MZA159" s="122"/>
      <c r="MZB159" s="123"/>
      <c r="MZC159" s="123"/>
      <c r="MZD159" s="123"/>
      <c r="MZE159" s="122"/>
      <c r="MZF159" s="123"/>
      <c r="MZG159" s="123"/>
      <c r="MZH159" s="123"/>
      <c r="MZI159" s="122"/>
      <c r="MZJ159" s="123"/>
      <c r="MZK159" s="123"/>
      <c r="MZL159" s="123"/>
      <c r="MZM159" s="122"/>
      <c r="MZN159" s="123"/>
      <c r="MZO159" s="123"/>
      <c r="MZP159" s="123"/>
      <c r="MZQ159" s="122"/>
      <c r="MZR159" s="123"/>
      <c r="MZS159" s="123"/>
      <c r="MZT159" s="123"/>
      <c r="MZU159" s="122"/>
      <c r="MZV159" s="123"/>
      <c r="MZW159" s="123"/>
      <c r="MZX159" s="123"/>
      <c r="MZY159" s="122"/>
      <c r="MZZ159" s="123"/>
      <c r="NAA159" s="123"/>
      <c r="NAB159" s="123"/>
      <c r="NAC159" s="122"/>
      <c r="NAD159" s="123"/>
      <c r="NAE159" s="123"/>
      <c r="NAF159" s="123"/>
      <c r="NAG159" s="122"/>
      <c r="NAH159" s="123"/>
      <c r="NAI159" s="123"/>
      <c r="NAJ159" s="123"/>
      <c r="NAK159" s="122"/>
      <c r="NAL159" s="123"/>
      <c r="NAM159" s="123"/>
      <c r="NAN159" s="123"/>
      <c r="NAO159" s="122"/>
      <c r="NAP159" s="123"/>
      <c r="NAQ159" s="123"/>
      <c r="NAR159" s="123"/>
      <c r="NAS159" s="122"/>
      <c r="NAT159" s="123"/>
      <c r="NAU159" s="123"/>
      <c r="NAV159" s="123"/>
      <c r="NAW159" s="122"/>
      <c r="NAX159" s="123"/>
      <c r="NAY159" s="123"/>
      <c r="NAZ159" s="123"/>
      <c r="NBA159" s="122"/>
      <c r="NBB159" s="123"/>
      <c r="NBC159" s="123"/>
      <c r="NBD159" s="123"/>
      <c r="NBE159" s="122"/>
      <c r="NBF159" s="123"/>
      <c r="NBG159" s="123"/>
      <c r="NBH159" s="123"/>
      <c r="NBI159" s="122"/>
      <c r="NBJ159" s="123"/>
      <c r="NBK159" s="123"/>
      <c r="NBL159" s="123"/>
      <c r="NBM159" s="122"/>
      <c r="NBN159" s="123"/>
      <c r="NBO159" s="123"/>
      <c r="NBP159" s="123"/>
      <c r="NBQ159" s="122"/>
      <c r="NBR159" s="123"/>
      <c r="NBS159" s="123"/>
      <c r="NBT159" s="123"/>
      <c r="NBU159" s="122"/>
      <c r="NBV159" s="123"/>
      <c r="NBW159" s="123"/>
      <c r="NBX159" s="123"/>
      <c r="NBY159" s="122"/>
      <c r="NBZ159" s="123"/>
      <c r="NCA159" s="123"/>
      <c r="NCB159" s="123"/>
      <c r="NCC159" s="122"/>
      <c r="NCD159" s="123"/>
      <c r="NCE159" s="123"/>
      <c r="NCF159" s="123"/>
      <c r="NCG159" s="122"/>
      <c r="NCH159" s="123"/>
      <c r="NCI159" s="123"/>
      <c r="NCJ159" s="123"/>
      <c r="NCK159" s="122"/>
      <c r="NCL159" s="123"/>
      <c r="NCM159" s="123"/>
      <c r="NCN159" s="123"/>
      <c r="NCO159" s="122"/>
      <c r="NCP159" s="123"/>
      <c r="NCQ159" s="123"/>
      <c r="NCR159" s="123"/>
      <c r="NCS159" s="122"/>
      <c r="NCT159" s="123"/>
      <c r="NCU159" s="123"/>
      <c r="NCV159" s="123"/>
      <c r="NCW159" s="122"/>
      <c r="NCX159" s="123"/>
      <c r="NCY159" s="123"/>
      <c r="NCZ159" s="123"/>
      <c r="NDA159" s="122"/>
      <c r="NDB159" s="123"/>
      <c r="NDC159" s="123"/>
      <c r="NDD159" s="123"/>
      <c r="NDE159" s="122"/>
      <c r="NDF159" s="123"/>
      <c r="NDG159" s="123"/>
      <c r="NDH159" s="123"/>
      <c r="NDI159" s="122"/>
      <c r="NDJ159" s="123"/>
      <c r="NDK159" s="123"/>
      <c r="NDL159" s="123"/>
      <c r="NDM159" s="122"/>
      <c r="NDN159" s="123"/>
      <c r="NDO159" s="123"/>
      <c r="NDP159" s="123"/>
      <c r="NDQ159" s="122"/>
      <c r="NDR159" s="123"/>
      <c r="NDS159" s="123"/>
      <c r="NDT159" s="123"/>
      <c r="NDU159" s="122"/>
      <c r="NDV159" s="123"/>
      <c r="NDW159" s="123"/>
      <c r="NDX159" s="123"/>
      <c r="NDY159" s="122"/>
      <c r="NDZ159" s="123"/>
      <c r="NEA159" s="123"/>
      <c r="NEB159" s="123"/>
      <c r="NEC159" s="122"/>
      <c r="NED159" s="123"/>
      <c r="NEE159" s="123"/>
      <c r="NEF159" s="123"/>
      <c r="NEG159" s="122"/>
      <c r="NEH159" s="123"/>
      <c r="NEI159" s="123"/>
      <c r="NEJ159" s="123"/>
      <c r="NEK159" s="122"/>
      <c r="NEL159" s="123"/>
      <c r="NEM159" s="123"/>
      <c r="NEN159" s="123"/>
      <c r="NEO159" s="122"/>
      <c r="NEP159" s="123"/>
      <c r="NEQ159" s="123"/>
      <c r="NER159" s="123"/>
      <c r="NES159" s="122"/>
      <c r="NET159" s="123"/>
      <c r="NEU159" s="123"/>
      <c r="NEV159" s="123"/>
      <c r="NEW159" s="122"/>
      <c r="NEX159" s="123"/>
      <c r="NEY159" s="123"/>
      <c r="NEZ159" s="123"/>
      <c r="NFA159" s="122"/>
      <c r="NFB159" s="123"/>
      <c r="NFC159" s="123"/>
      <c r="NFD159" s="123"/>
      <c r="NFE159" s="122"/>
      <c r="NFF159" s="123"/>
      <c r="NFG159" s="123"/>
      <c r="NFH159" s="123"/>
      <c r="NFI159" s="122"/>
      <c r="NFJ159" s="123"/>
      <c r="NFK159" s="123"/>
      <c r="NFL159" s="123"/>
      <c r="NFM159" s="122"/>
      <c r="NFN159" s="123"/>
      <c r="NFO159" s="123"/>
      <c r="NFP159" s="123"/>
      <c r="NFQ159" s="122"/>
      <c r="NFR159" s="123"/>
      <c r="NFS159" s="123"/>
      <c r="NFT159" s="123"/>
      <c r="NFU159" s="122"/>
      <c r="NFV159" s="123"/>
      <c r="NFW159" s="123"/>
      <c r="NFX159" s="123"/>
      <c r="NFY159" s="122"/>
      <c r="NFZ159" s="123"/>
      <c r="NGA159" s="123"/>
      <c r="NGB159" s="123"/>
      <c r="NGC159" s="122"/>
      <c r="NGD159" s="123"/>
      <c r="NGE159" s="123"/>
      <c r="NGF159" s="123"/>
      <c r="NGG159" s="122"/>
      <c r="NGH159" s="123"/>
      <c r="NGI159" s="123"/>
      <c r="NGJ159" s="123"/>
      <c r="NGK159" s="122"/>
      <c r="NGL159" s="123"/>
      <c r="NGM159" s="123"/>
      <c r="NGN159" s="123"/>
      <c r="NGO159" s="122"/>
      <c r="NGP159" s="123"/>
      <c r="NGQ159" s="123"/>
      <c r="NGR159" s="123"/>
      <c r="NGS159" s="122"/>
      <c r="NGT159" s="123"/>
      <c r="NGU159" s="123"/>
      <c r="NGV159" s="123"/>
      <c r="NGW159" s="122"/>
      <c r="NGX159" s="123"/>
      <c r="NGY159" s="123"/>
      <c r="NGZ159" s="123"/>
      <c r="NHA159" s="122"/>
      <c r="NHB159" s="123"/>
      <c r="NHC159" s="123"/>
      <c r="NHD159" s="123"/>
      <c r="NHE159" s="122"/>
      <c r="NHF159" s="123"/>
      <c r="NHG159" s="123"/>
      <c r="NHH159" s="123"/>
      <c r="NHI159" s="122"/>
      <c r="NHJ159" s="123"/>
      <c r="NHK159" s="123"/>
      <c r="NHL159" s="123"/>
      <c r="NHM159" s="122"/>
      <c r="NHN159" s="123"/>
      <c r="NHO159" s="123"/>
      <c r="NHP159" s="123"/>
      <c r="NHQ159" s="122"/>
      <c r="NHR159" s="123"/>
      <c r="NHS159" s="123"/>
      <c r="NHT159" s="123"/>
      <c r="NHU159" s="122"/>
      <c r="NHV159" s="123"/>
      <c r="NHW159" s="123"/>
      <c r="NHX159" s="123"/>
      <c r="NHY159" s="122"/>
      <c r="NHZ159" s="123"/>
      <c r="NIA159" s="123"/>
      <c r="NIB159" s="123"/>
      <c r="NIC159" s="122"/>
      <c r="NID159" s="123"/>
      <c r="NIE159" s="123"/>
      <c r="NIF159" s="123"/>
      <c r="NIG159" s="122"/>
      <c r="NIH159" s="123"/>
      <c r="NII159" s="123"/>
      <c r="NIJ159" s="123"/>
      <c r="NIK159" s="122"/>
      <c r="NIL159" s="123"/>
      <c r="NIM159" s="123"/>
      <c r="NIN159" s="123"/>
      <c r="NIO159" s="122"/>
      <c r="NIP159" s="123"/>
      <c r="NIQ159" s="123"/>
      <c r="NIR159" s="123"/>
      <c r="NIS159" s="122"/>
      <c r="NIT159" s="123"/>
      <c r="NIU159" s="123"/>
      <c r="NIV159" s="123"/>
      <c r="NIW159" s="122"/>
      <c r="NIX159" s="123"/>
      <c r="NIY159" s="123"/>
      <c r="NIZ159" s="123"/>
      <c r="NJA159" s="122"/>
      <c r="NJB159" s="123"/>
      <c r="NJC159" s="123"/>
      <c r="NJD159" s="123"/>
      <c r="NJE159" s="122"/>
      <c r="NJF159" s="123"/>
      <c r="NJG159" s="123"/>
      <c r="NJH159" s="123"/>
      <c r="NJI159" s="122"/>
      <c r="NJJ159" s="123"/>
      <c r="NJK159" s="123"/>
      <c r="NJL159" s="123"/>
      <c r="NJM159" s="122"/>
      <c r="NJN159" s="123"/>
      <c r="NJO159" s="123"/>
      <c r="NJP159" s="123"/>
      <c r="NJQ159" s="122"/>
      <c r="NJR159" s="123"/>
      <c r="NJS159" s="123"/>
      <c r="NJT159" s="123"/>
      <c r="NJU159" s="122"/>
      <c r="NJV159" s="123"/>
      <c r="NJW159" s="123"/>
      <c r="NJX159" s="123"/>
      <c r="NJY159" s="122"/>
      <c r="NJZ159" s="123"/>
      <c r="NKA159" s="123"/>
      <c r="NKB159" s="123"/>
      <c r="NKC159" s="122"/>
      <c r="NKD159" s="123"/>
      <c r="NKE159" s="123"/>
      <c r="NKF159" s="123"/>
      <c r="NKG159" s="122"/>
      <c r="NKH159" s="123"/>
      <c r="NKI159" s="123"/>
      <c r="NKJ159" s="123"/>
      <c r="NKK159" s="122"/>
      <c r="NKL159" s="123"/>
      <c r="NKM159" s="123"/>
      <c r="NKN159" s="123"/>
      <c r="NKO159" s="122"/>
      <c r="NKP159" s="123"/>
      <c r="NKQ159" s="123"/>
      <c r="NKR159" s="123"/>
      <c r="NKS159" s="122"/>
      <c r="NKT159" s="123"/>
      <c r="NKU159" s="123"/>
      <c r="NKV159" s="123"/>
      <c r="NKW159" s="122"/>
      <c r="NKX159" s="123"/>
      <c r="NKY159" s="123"/>
      <c r="NKZ159" s="123"/>
      <c r="NLA159" s="122"/>
      <c r="NLB159" s="123"/>
      <c r="NLC159" s="123"/>
      <c r="NLD159" s="123"/>
      <c r="NLE159" s="122"/>
      <c r="NLF159" s="123"/>
      <c r="NLG159" s="123"/>
      <c r="NLH159" s="123"/>
      <c r="NLI159" s="122"/>
      <c r="NLJ159" s="123"/>
      <c r="NLK159" s="123"/>
      <c r="NLL159" s="123"/>
      <c r="NLM159" s="122"/>
      <c r="NLN159" s="123"/>
      <c r="NLO159" s="123"/>
      <c r="NLP159" s="123"/>
      <c r="NLQ159" s="122"/>
      <c r="NLR159" s="123"/>
      <c r="NLS159" s="123"/>
      <c r="NLT159" s="123"/>
      <c r="NLU159" s="122"/>
      <c r="NLV159" s="123"/>
      <c r="NLW159" s="123"/>
      <c r="NLX159" s="123"/>
      <c r="NLY159" s="122"/>
      <c r="NLZ159" s="123"/>
      <c r="NMA159" s="123"/>
      <c r="NMB159" s="123"/>
      <c r="NMC159" s="122"/>
      <c r="NMD159" s="123"/>
      <c r="NME159" s="123"/>
      <c r="NMF159" s="123"/>
      <c r="NMG159" s="122"/>
      <c r="NMH159" s="123"/>
      <c r="NMI159" s="123"/>
      <c r="NMJ159" s="123"/>
      <c r="NMK159" s="122"/>
      <c r="NML159" s="123"/>
      <c r="NMM159" s="123"/>
      <c r="NMN159" s="123"/>
      <c r="NMO159" s="122"/>
      <c r="NMP159" s="123"/>
      <c r="NMQ159" s="123"/>
      <c r="NMR159" s="123"/>
      <c r="NMS159" s="122"/>
      <c r="NMT159" s="123"/>
      <c r="NMU159" s="123"/>
      <c r="NMV159" s="123"/>
      <c r="NMW159" s="122"/>
      <c r="NMX159" s="123"/>
      <c r="NMY159" s="123"/>
      <c r="NMZ159" s="123"/>
      <c r="NNA159" s="122"/>
      <c r="NNB159" s="123"/>
      <c r="NNC159" s="123"/>
      <c r="NND159" s="123"/>
      <c r="NNE159" s="122"/>
      <c r="NNF159" s="123"/>
      <c r="NNG159" s="123"/>
      <c r="NNH159" s="123"/>
      <c r="NNI159" s="122"/>
      <c r="NNJ159" s="123"/>
      <c r="NNK159" s="123"/>
      <c r="NNL159" s="123"/>
      <c r="NNM159" s="122"/>
      <c r="NNN159" s="123"/>
      <c r="NNO159" s="123"/>
      <c r="NNP159" s="123"/>
      <c r="NNQ159" s="122"/>
      <c r="NNR159" s="123"/>
      <c r="NNS159" s="123"/>
      <c r="NNT159" s="123"/>
      <c r="NNU159" s="122"/>
      <c r="NNV159" s="123"/>
      <c r="NNW159" s="123"/>
      <c r="NNX159" s="123"/>
      <c r="NNY159" s="122"/>
      <c r="NNZ159" s="123"/>
      <c r="NOA159" s="123"/>
      <c r="NOB159" s="123"/>
      <c r="NOC159" s="122"/>
      <c r="NOD159" s="123"/>
      <c r="NOE159" s="123"/>
      <c r="NOF159" s="123"/>
      <c r="NOG159" s="122"/>
      <c r="NOH159" s="123"/>
      <c r="NOI159" s="123"/>
      <c r="NOJ159" s="123"/>
      <c r="NOK159" s="122"/>
      <c r="NOL159" s="123"/>
      <c r="NOM159" s="123"/>
      <c r="NON159" s="123"/>
      <c r="NOO159" s="122"/>
      <c r="NOP159" s="123"/>
      <c r="NOQ159" s="123"/>
      <c r="NOR159" s="123"/>
      <c r="NOS159" s="122"/>
      <c r="NOT159" s="123"/>
      <c r="NOU159" s="123"/>
      <c r="NOV159" s="123"/>
      <c r="NOW159" s="122"/>
      <c r="NOX159" s="123"/>
      <c r="NOY159" s="123"/>
      <c r="NOZ159" s="123"/>
      <c r="NPA159" s="122"/>
      <c r="NPB159" s="123"/>
      <c r="NPC159" s="123"/>
      <c r="NPD159" s="123"/>
      <c r="NPE159" s="122"/>
      <c r="NPF159" s="123"/>
      <c r="NPG159" s="123"/>
      <c r="NPH159" s="123"/>
      <c r="NPI159" s="122"/>
      <c r="NPJ159" s="123"/>
      <c r="NPK159" s="123"/>
      <c r="NPL159" s="123"/>
      <c r="NPM159" s="122"/>
      <c r="NPN159" s="123"/>
      <c r="NPO159" s="123"/>
      <c r="NPP159" s="123"/>
      <c r="NPQ159" s="122"/>
      <c r="NPR159" s="123"/>
      <c r="NPS159" s="123"/>
      <c r="NPT159" s="123"/>
      <c r="NPU159" s="122"/>
      <c r="NPV159" s="123"/>
      <c r="NPW159" s="123"/>
      <c r="NPX159" s="123"/>
      <c r="NPY159" s="122"/>
      <c r="NPZ159" s="123"/>
      <c r="NQA159" s="123"/>
      <c r="NQB159" s="123"/>
      <c r="NQC159" s="122"/>
      <c r="NQD159" s="123"/>
      <c r="NQE159" s="123"/>
      <c r="NQF159" s="123"/>
      <c r="NQG159" s="122"/>
      <c r="NQH159" s="123"/>
      <c r="NQI159" s="123"/>
      <c r="NQJ159" s="123"/>
      <c r="NQK159" s="122"/>
      <c r="NQL159" s="123"/>
      <c r="NQM159" s="123"/>
      <c r="NQN159" s="123"/>
      <c r="NQO159" s="122"/>
      <c r="NQP159" s="123"/>
      <c r="NQQ159" s="123"/>
      <c r="NQR159" s="123"/>
      <c r="NQS159" s="122"/>
      <c r="NQT159" s="123"/>
      <c r="NQU159" s="123"/>
      <c r="NQV159" s="123"/>
      <c r="NQW159" s="122"/>
      <c r="NQX159" s="123"/>
      <c r="NQY159" s="123"/>
      <c r="NQZ159" s="123"/>
      <c r="NRA159" s="122"/>
      <c r="NRB159" s="123"/>
      <c r="NRC159" s="123"/>
      <c r="NRD159" s="123"/>
      <c r="NRE159" s="122"/>
      <c r="NRF159" s="123"/>
      <c r="NRG159" s="123"/>
      <c r="NRH159" s="123"/>
      <c r="NRI159" s="122"/>
      <c r="NRJ159" s="123"/>
      <c r="NRK159" s="123"/>
      <c r="NRL159" s="123"/>
      <c r="NRM159" s="122"/>
      <c r="NRN159" s="123"/>
      <c r="NRO159" s="123"/>
      <c r="NRP159" s="123"/>
      <c r="NRQ159" s="122"/>
      <c r="NRR159" s="123"/>
      <c r="NRS159" s="123"/>
      <c r="NRT159" s="123"/>
      <c r="NRU159" s="122"/>
      <c r="NRV159" s="123"/>
      <c r="NRW159" s="123"/>
      <c r="NRX159" s="123"/>
      <c r="NRY159" s="122"/>
      <c r="NRZ159" s="123"/>
      <c r="NSA159" s="123"/>
      <c r="NSB159" s="123"/>
      <c r="NSC159" s="122"/>
      <c r="NSD159" s="123"/>
      <c r="NSE159" s="123"/>
      <c r="NSF159" s="123"/>
      <c r="NSG159" s="122"/>
      <c r="NSH159" s="123"/>
      <c r="NSI159" s="123"/>
      <c r="NSJ159" s="123"/>
      <c r="NSK159" s="122"/>
      <c r="NSL159" s="123"/>
      <c r="NSM159" s="123"/>
      <c r="NSN159" s="123"/>
      <c r="NSO159" s="122"/>
      <c r="NSP159" s="123"/>
      <c r="NSQ159" s="123"/>
      <c r="NSR159" s="123"/>
      <c r="NSS159" s="122"/>
      <c r="NST159" s="123"/>
      <c r="NSU159" s="123"/>
      <c r="NSV159" s="123"/>
      <c r="NSW159" s="122"/>
      <c r="NSX159" s="123"/>
      <c r="NSY159" s="123"/>
      <c r="NSZ159" s="123"/>
      <c r="NTA159" s="122"/>
      <c r="NTB159" s="123"/>
      <c r="NTC159" s="123"/>
      <c r="NTD159" s="123"/>
      <c r="NTE159" s="122"/>
      <c r="NTF159" s="123"/>
      <c r="NTG159" s="123"/>
      <c r="NTH159" s="123"/>
      <c r="NTI159" s="122"/>
      <c r="NTJ159" s="123"/>
      <c r="NTK159" s="123"/>
      <c r="NTL159" s="123"/>
      <c r="NTM159" s="122"/>
      <c r="NTN159" s="123"/>
      <c r="NTO159" s="123"/>
      <c r="NTP159" s="123"/>
      <c r="NTQ159" s="122"/>
      <c r="NTR159" s="123"/>
      <c r="NTS159" s="123"/>
      <c r="NTT159" s="123"/>
      <c r="NTU159" s="122"/>
      <c r="NTV159" s="123"/>
      <c r="NTW159" s="123"/>
      <c r="NTX159" s="123"/>
      <c r="NTY159" s="122"/>
      <c r="NTZ159" s="123"/>
      <c r="NUA159" s="123"/>
      <c r="NUB159" s="123"/>
      <c r="NUC159" s="122"/>
      <c r="NUD159" s="123"/>
      <c r="NUE159" s="123"/>
      <c r="NUF159" s="123"/>
      <c r="NUG159" s="122"/>
      <c r="NUH159" s="123"/>
      <c r="NUI159" s="123"/>
      <c r="NUJ159" s="123"/>
      <c r="NUK159" s="122"/>
      <c r="NUL159" s="123"/>
      <c r="NUM159" s="123"/>
      <c r="NUN159" s="123"/>
      <c r="NUO159" s="122"/>
      <c r="NUP159" s="123"/>
      <c r="NUQ159" s="123"/>
      <c r="NUR159" s="123"/>
      <c r="NUS159" s="122"/>
      <c r="NUT159" s="123"/>
      <c r="NUU159" s="123"/>
      <c r="NUV159" s="123"/>
      <c r="NUW159" s="122"/>
      <c r="NUX159" s="123"/>
      <c r="NUY159" s="123"/>
      <c r="NUZ159" s="123"/>
      <c r="NVA159" s="122"/>
      <c r="NVB159" s="123"/>
      <c r="NVC159" s="123"/>
      <c r="NVD159" s="123"/>
      <c r="NVE159" s="122"/>
      <c r="NVF159" s="123"/>
      <c r="NVG159" s="123"/>
      <c r="NVH159" s="123"/>
      <c r="NVI159" s="122"/>
      <c r="NVJ159" s="123"/>
      <c r="NVK159" s="123"/>
      <c r="NVL159" s="123"/>
      <c r="NVM159" s="122"/>
      <c r="NVN159" s="123"/>
      <c r="NVO159" s="123"/>
      <c r="NVP159" s="123"/>
      <c r="NVQ159" s="122"/>
      <c r="NVR159" s="123"/>
      <c r="NVS159" s="123"/>
      <c r="NVT159" s="123"/>
      <c r="NVU159" s="122"/>
      <c r="NVV159" s="123"/>
      <c r="NVW159" s="123"/>
      <c r="NVX159" s="123"/>
      <c r="NVY159" s="122"/>
      <c r="NVZ159" s="123"/>
      <c r="NWA159" s="123"/>
      <c r="NWB159" s="123"/>
      <c r="NWC159" s="122"/>
      <c r="NWD159" s="123"/>
      <c r="NWE159" s="123"/>
      <c r="NWF159" s="123"/>
      <c r="NWG159" s="122"/>
      <c r="NWH159" s="123"/>
      <c r="NWI159" s="123"/>
      <c r="NWJ159" s="123"/>
      <c r="NWK159" s="122"/>
      <c r="NWL159" s="123"/>
      <c r="NWM159" s="123"/>
      <c r="NWN159" s="123"/>
      <c r="NWO159" s="122"/>
      <c r="NWP159" s="123"/>
      <c r="NWQ159" s="123"/>
      <c r="NWR159" s="123"/>
      <c r="NWS159" s="122"/>
      <c r="NWT159" s="123"/>
      <c r="NWU159" s="123"/>
      <c r="NWV159" s="123"/>
      <c r="NWW159" s="122"/>
      <c r="NWX159" s="123"/>
      <c r="NWY159" s="123"/>
      <c r="NWZ159" s="123"/>
      <c r="NXA159" s="122"/>
      <c r="NXB159" s="123"/>
      <c r="NXC159" s="123"/>
      <c r="NXD159" s="123"/>
      <c r="NXE159" s="122"/>
      <c r="NXF159" s="123"/>
      <c r="NXG159" s="123"/>
      <c r="NXH159" s="123"/>
      <c r="NXI159" s="122"/>
      <c r="NXJ159" s="123"/>
      <c r="NXK159" s="123"/>
      <c r="NXL159" s="123"/>
      <c r="NXM159" s="122"/>
      <c r="NXN159" s="123"/>
      <c r="NXO159" s="123"/>
      <c r="NXP159" s="123"/>
      <c r="NXQ159" s="122"/>
      <c r="NXR159" s="123"/>
      <c r="NXS159" s="123"/>
      <c r="NXT159" s="123"/>
      <c r="NXU159" s="122"/>
      <c r="NXV159" s="123"/>
      <c r="NXW159" s="123"/>
      <c r="NXX159" s="123"/>
      <c r="NXY159" s="122"/>
      <c r="NXZ159" s="123"/>
      <c r="NYA159" s="123"/>
      <c r="NYB159" s="123"/>
      <c r="NYC159" s="122"/>
      <c r="NYD159" s="123"/>
      <c r="NYE159" s="123"/>
      <c r="NYF159" s="123"/>
      <c r="NYG159" s="122"/>
      <c r="NYH159" s="123"/>
      <c r="NYI159" s="123"/>
      <c r="NYJ159" s="123"/>
      <c r="NYK159" s="122"/>
      <c r="NYL159" s="123"/>
      <c r="NYM159" s="123"/>
      <c r="NYN159" s="123"/>
      <c r="NYO159" s="122"/>
      <c r="NYP159" s="123"/>
      <c r="NYQ159" s="123"/>
      <c r="NYR159" s="123"/>
      <c r="NYS159" s="122"/>
      <c r="NYT159" s="123"/>
      <c r="NYU159" s="123"/>
      <c r="NYV159" s="123"/>
      <c r="NYW159" s="122"/>
      <c r="NYX159" s="123"/>
      <c r="NYY159" s="123"/>
      <c r="NYZ159" s="123"/>
      <c r="NZA159" s="122"/>
      <c r="NZB159" s="123"/>
      <c r="NZC159" s="123"/>
      <c r="NZD159" s="123"/>
      <c r="NZE159" s="122"/>
      <c r="NZF159" s="123"/>
      <c r="NZG159" s="123"/>
      <c r="NZH159" s="123"/>
      <c r="NZI159" s="122"/>
      <c r="NZJ159" s="123"/>
      <c r="NZK159" s="123"/>
      <c r="NZL159" s="123"/>
      <c r="NZM159" s="122"/>
      <c r="NZN159" s="123"/>
      <c r="NZO159" s="123"/>
      <c r="NZP159" s="123"/>
      <c r="NZQ159" s="122"/>
      <c r="NZR159" s="123"/>
      <c r="NZS159" s="123"/>
      <c r="NZT159" s="123"/>
      <c r="NZU159" s="122"/>
      <c r="NZV159" s="123"/>
      <c r="NZW159" s="123"/>
      <c r="NZX159" s="123"/>
      <c r="NZY159" s="122"/>
      <c r="NZZ159" s="123"/>
      <c r="OAA159" s="123"/>
      <c r="OAB159" s="123"/>
      <c r="OAC159" s="122"/>
      <c r="OAD159" s="123"/>
      <c r="OAE159" s="123"/>
      <c r="OAF159" s="123"/>
      <c r="OAG159" s="122"/>
      <c r="OAH159" s="123"/>
      <c r="OAI159" s="123"/>
      <c r="OAJ159" s="123"/>
      <c r="OAK159" s="122"/>
      <c r="OAL159" s="123"/>
      <c r="OAM159" s="123"/>
      <c r="OAN159" s="123"/>
      <c r="OAO159" s="122"/>
      <c r="OAP159" s="123"/>
      <c r="OAQ159" s="123"/>
      <c r="OAR159" s="123"/>
      <c r="OAS159" s="122"/>
      <c r="OAT159" s="123"/>
      <c r="OAU159" s="123"/>
      <c r="OAV159" s="123"/>
      <c r="OAW159" s="122"/>
      <c r="OAX159" s="123"/>
      <c r="OAY159" s="123"/>
      <c r="OAZ159" s="123"/>
      <c r="OBA159" s="122"/>
      <c r="OBB159" s="123"/>
      <c r="OBC159" s="123"/>
      <c r="OBD159" s="123"/>
      <c r="OBE159" s="122"/>
      <c r="OBF159" s="123"/>
      <c r="OBG159" s="123"/>
      <c r="OBH159" s="123"/>
      <c r="OBI159" s="122"/>
      <c r="OBJ159" s="123"/>
      <c r="OBK159" s="123"/>
      <c r="OBL159" s="123"/>
      <c r="OBM159" s="122"/>
      <c r="OBN159" s="123"/>
      <c r="OBO159" s="123"/>
      <c r="OBP159" s="123"/>
      <c r="OBQ159" s="122"/>
      <c r="OBR159" s="123"/>
      <c r="OBS159" s="123"/>
      <c r="OBT159" s="123"/>
      <c r="OBU159" s="122"/>
      <c r="OBV159" s="123"/>
      <c r="OBW159" s="123"/>
      <c r="OBX159" s="123"/>
      <c r="OBY159" s="122"/>
      <c r="OBZ159" s="123"/>
      <c r="OCA159" s="123"/>
      <c r="OCB159" s="123"/>
      <c r="OCC159" s="122"/>
      <c r="OCD159" s="123"/>
      <c r="OCE159" s="123"/>
      <c r="OCF159" s="123"/>
      <c r="OCG159" s="122"/>
      <c r="OCH159" s="123"/>
      <c r="OCI159" s="123"/>
      <c r="OCJ159" s="123"/>
      <c r="OCK159" s="122"/>
      <c r="OCL159" s="123"/>
      <c r="OCM159" s="123"/>
      <c r="OCN159" s="123"/>
      <c r="OCO159" s="122"/>
      <c r="OCP159" s="123"/>
      <c r="OCQ159" s="123"/>
      <c r="OCR159" s="123"/>
      <c r="OCS159" s="122"/>
      <c r="OCT159" s="123"/>
      <c r="OCU159" s="123"/>
      <c r="OCV159" s="123"/>
      <c r="OCW159" s="122"/>
      <c r="OCX159" s="123"/>
      <c r="OCY159" s="123"/>
      <c r="OCZ159" s="123"/>
      <c r="ODA159" s="122"/>
      <c r="ODB159" s="123"/>
      <c r="ODC159" s="123"/>
      <c r="ODD159" s="123"/>
      <c r="ODE159" s="122"/>
      <c r="ODF159" s="123"/>
      <c r="ODG159" s="123"/>
      <c r="ODH159" s="123"/>
      <c r="ODI159" s="122"/>
      <c r="ODJ159" s="123"/>
      <c r="ODK159" s="123"/>
      <c r="ODL159" s="123"/>
      <c r="ODM159" s="122"/>
      <c r="ODN159" s="123"/>
      <c r="ODO159" s="123"/>
      <c r="ODP159" s="123"/>
      <c r="ODQ159" s="122"/>
      <c r="ODR159" s="123"/>
      <c r="ODS159" s="123"/>
      <c r="ODT159" s="123"/>
      <c r="ODU159" s="122"/>
      <c r="ODV159" s="123"/>
      <c r="ODW159" s="123"/>
      <c r="ODX159" s="123"/>
      <c r="ODY159" s="122"/>
      <c r="ODZ159" s="123"/>
      <c r="OEA159" s="123"/>
      <c r="OEB159" s="123"/>
      <c r="OEC159" s="122"/>
      <c r="OED159" s="123"/>
      <c r="OEE159" s="123"/>
      <c r="OEF159" s="123"/>
      <c r="OEG159" s="122"/>
      <c r="OEH159" s="123"/>
      <c r="OEI159" s="123"/>
      <c r="OEJ159" s="123"/>
      <c r="OEK159" s="122"/>
      <c r="OEL159" s="123"/>
      <c r="OEM159" s="123"/>
      <c r="OEN159" s="123"/>
      <c r="OEO159" s="122"/>
      <c r="OEP159" s="123"/>
      <c r="OEQ159" s="123"/>
      <c r="OER159" s="123"/>
      <c r="OES159" s="122"/>
      <c r="OET159" s="123"/>
      <c r="OEU159" s="123"/>
      <c r="OEV159" s="123"/>
      <c r="OEW159" s="122"/>
      <c r="OEX159" s="123"/>
      <c r="OEY159" s="123"/>
      <c r="OEZ159" s="123"/>
      <c r="OFA159" s="122"/>
      <c r="OFB159" s="123"/>
      <c r="OFC159" s="123"/>
      <c r="OFD159" s="123"/>
      <c r="OFE159" s="122"/>
      <c r="OFF159" s="123"/>
      <c r="OFG159" s="123"/>
      <c r="OFH159" s="123"/>
      <c r="OFI159" s="122"/>
      <c r="OFJ159" s="123"/>
      <c r="OFK159" s="123"/>
      <c r="OFL159" s="123"/>
      <c r="OFM159" s="122"/>
      <c r="OFN159" s="123"/>
      <c r="OFO159" s="123"/>
      <c r="OFP159" s="123"/>
      <c r="OFQ159" s="122"/>
      <c r="OFR159" s="123"/>
      <c r="OFS159" s="123"/>
      <c r="OFT159" s="123"/>
      <c r="OFU159" s="122"/>
      <c r="OFV159" s="123"/>
      <c r="OFW159" s="123"/>
      <c r="OFX159" s="123"/>
      <c r="OFY159" s="122"/>
      <c r="OFZ159" s="123"/>
      <c r="OGA159" s="123"/>
      <c r="OGB159" s="123"/>
      <c r="OGC159" s="122"/>
      <c r="OGD159" s="123"/>
      <c r="OGE159" s="123"/>
      <c r="OGF159" s="123"/>
      <c r="OGG159" s="122"/>
      <c r="OGH159" s="123"/>
      <c r="OGI159" s="123"/>
      <c r="OGJ159" s="123"/>
      <c r="OGK159" s="122"/>
      <c r="OGL159" s="123"/>
      <c r="OGM159" s="123"/>
      <c r="OGN159" s="123"/>
      <c r="OGO159" s="122"/>
      <c r="OGP159" s="123"/>
      <c r="OGQ159" s="123"/>
      <c r="OGR159" s="123"/>
      <c r="OGS159" s="122"/>
      <c r="OGT159" s="123"/>
      <c r="OGU159" s="123"/>
      <c r="OGV159" s="123"/>
      <c r="OGW159" s="122"/>
      <c r="OGX159" s="123"/>
      <c r="OGY159" s="123"/>
      <c r="OGZ159" s="123"/>
      <c r="OHA159" s="122"/>
      <c r="OHB159" s="123"/>
      <c r="OHC159" s="123"/>
      <c r="OHD159" s="123"/>
      <c r="OHE159" s="122"/>
      <c r="OHF159" s="123"/>
      <c r="OHG159" s="123"/>
      <c r="OHH159" s="123"/>
      <c r="OHI159" s="122"/>
      <c r="OHJ159" s="123"/>
      <c r="OHK159" s="123"/>
      <c r="OHL159" s="123"/>
      <c r="OHM159" s="122"/>
      <c r="OHN159" s="123"/>
      <c r="OHO159" s="123"/>
      <c r="OHP159" s="123"/>
      <c r="OHQ159" s="122"/>
      <c r="OHR159" s="123"/>
      <c r="OHS159" s="123"/>
      <c r="OHT159" s="123"/>
      <c r="OHU159" s="122"/>
      <c r="OHV159" s="123"/>
      <c r="OHW159" s="123"/>
      <c r="OHX159" s="123"/>
      <c r="OHY159" s="122"/>
      <c r="OHZ159" s="123"/>
      <c r="OIA159" s="123"/>
      <c r="OIB159" s="123"/>
      <c r="OIC159" s="122"/>
      <c r="OID159" s="123"/>
      <c r="OIE159" s="123"/>
      <c r="OIF159" s="123"/>
      <c r="OIG159" s="122"/>
      <c r="OIH159" s="123"/>
      <c r="OII159" s="123"/>
      <c r="OIJ159" s="123"/>
      <c r="OIK159" s="122"/>
      <c r="OIL159" s="123"/>
      <c r="OIM159" s="123"/>
      <c r="OIN159" s="123"/>
      <c r="OIO159" s="122"/>
      <c r="OIP159" s="123"/>
      <c r="OIQ159" s="123"/>
      <c r="OIR159" s="123"/>
      <c r="OIS159" s="122"/>
      <c r="OIT159" s="123"/>
      <c r="OIU159" s="123"/>
      <c r="OIV159" s="123"/>
      <c r="OIW159" s="122"/>
      <c r="OIX159" s="123"/>
      <c r="OIY159" s="123"/>
      <c r="OIZ159" s="123"/>
      <c r="OJA159" s="122"/>
      <c r="OJB159" s="123"/>
      <c r="OJC159" s="123"/>
      <c r="OJD159" s="123"/>
      <c r="OJE159" s="122"/>
      <c r="OJF159" s="123"/>
      <c r="OJG159" s="123"/>
      <c r="OJH159" s="123"/>
      <c r="OJI159" s="122"/>
      <c r="OJJ159" s="123"/>
      <c r="OJK159" s="123"/>
      <c r="OJL159" s="123"/>
      <c r="OJM159" s="122"/>
      <c r="OJN159" s="123"/>
      <c r="OJO159" s="123"/>
      <c r="OJP159" s="123"/>
      <c r="OJQ159" s="122"/>
      <c r="OJR159" s="123"/>
      <c r="OJS159" s="123"/>
      <c r="OJT159" s="123"/>
      <c r="OJU159" s="122"/>
      <c r="OJV159" s="123"/>
      <c r="OJW159" s="123"/>
      <c r="OJX159" s="123"/>
      <c r="OJY159" s="122"/>
      <c r="OJZ159" s="123"/>
      <c r="OKA159" s="123"/>
      <c r="OKB159" s="123"/>
      <c r="OKC159" s="122"/>
      <c r="OKD159" s="123"/>
      <c r="OKE159" s="123"/>
      <c r="OKF159" s="123"/>
      <c r="OKG159" s="122"/>
      <c r="OKH159" s="123"/>
      <c r="OKI159" s="123"/>
      <c r="OKJ159" s="123"/>
      <c r="OKK159" s="122"/>
      <c r="OKL159" s="123"/>
      <c r="OKM159" s="123"/>
      <c r="OKN159" s="123"/>
      <c r="OKO159" s="122"/>
      <c r="OKP159" s="123"/>
      <c r="OKQ159" s="123"/>
      <c r="OKR159" s="123"/>
      <c r="OKS159" s="122"/>
      <c r="OKT159" s="123"/>
      <c r="OKU159" s="123"/>
      <c r="OKV159" s="123"/>
      <c r="OKW159" s="122"/>
      <c r="OKX159" s="123"/>
      <c r="OKY159" s="123"/>
      <c r="OKZ159" s="123"/>
      <c r="OLA159" s="122"/>
      <c r="OLB159" s="123"/>
      <c r="OLC159" s="123"/>
      <c r="OLD159" s="123"/>
      <c r="OLE159" s="122"/>
      <c r="OLF159" s="123"/>
      <c r="OLG159" s="123"/>
      <c r="OLH159" s="123"/>
      <c r="OLI159" s="122"/>
      <c r="OLJ159" s="123"/>
      <c r="OLK159" s="123"/>
      <c r="OLL159" s="123"/>
      <c r="OLM159" s="122"/>
      <c r="OLN159" s="123"/>
      <c r="OLO159" s="123"/>
      <c r="OLP159" s="123"/>
      <c r="OLQ159" s="122"/>
      <c r="OLR159" s="123"/>
      <c r="OLS159" s="123"/>
      <c r="OLT159" s="123"/>
      <c r="OLU159" s="122"/>
      <c r="OLV159" s="123"/>
      <c r="OLW159" s="123"/>
      <c r="OLX159" s="123"/>
      <c r="OLY159" s="122"/>
      <c r="OLZ159" s="123"/>
      <c r="OMA159" s="123"/>
      <c r="OMB159" s="123"/>
      <c r="OMC159" s="122"/>
      <c r="OMD159" s="123"/>
      <c r="OME159" s="123"/>
      <c r="OMF159" s="123"/>
      <c r="OMG159" s="122"/>
      <c r="OMH159" s="123"/>
      <c r="OMI159" s="123"/>
      <c r="OMJ159" s="123"/>
      <c r="OMK159" s="122"/>
      <c r="OML159" s="123"/>
      <c r="OMM159" s="123"/>
      <c r="OMN159" s="123"/>
      <c r="OMO159" s="122"/>
      <c r="OMP159" s="123"/>
      <c r="OMQ159" s="123"/>
      <c r="OMR159" s="123"/>
      <c r="OMS159" s="122"/>
      <c r="OMT159" s="123"/>
      <c r="OMU159" s="123"/>
      <c r="OMV159" s="123"/>
      <c r="OMW159" s="122"/>
      <c r="OMX159" s="123"/>
      <c r="OMY159" s="123"/>
      <c r="OMZ159" s="123"/>
      <c r="ONA159" s="122"/>
      <c r="ONB159" s="123"/>
      <c r="ONC159" s="123"/>
      <c r="OND159" s="123"/>
      <c r="ONE159" s="122"/>
      <c r="ONF159" s="123"/>
      <c r="ONG159" s="123"/>
      <c r="ONH159" s="123"/>
      <c r="ONI159" s="122"/>
      <c r="ONJ159" s="123"/>
      <c r="ONK159" s="123"/>
      <c r="ONL159" s="123"/>
      <c r="ONM159" s="122"/>
      <c r="ONN159" s="123"/>
      <c r="ONO159" s="123"/>
      <c r="ONP159" s="123"/>
      <c r="ONQ159" s="122"/>
      <c r="ONR159" s="123"/>
      <c r="ONS159" s="123"/>
      <c r="ONT159" s="123"/>
      <c r="ONU159" s="122"/>
      <c r="ONV159" s="123"/>
      <c r="ONW159" s="123"/>
      <c r="ONX159" s="123"/>
      <c r="ONY159" s="122"/>
      <c r="ONZ159" s="123"/>
      <c r="OOA159" s="123"/>
      <c r="OOB159" s="123"/>
      <c r="OOC159" s="122"/>
      <c r="OOD159" s="123"/>
      <c r="OOE159" s="123"/>
      <c r="OOF159" s="123"/>
      <c r="OOG159" s="122"/>
      <c r="OOH159" s="123"/>
      <c r="OOI159" s="123"/>
      <c r="OOJ159" s="123"/>
      <c r="OOK159" s="122"/>
      <c r="OOL159" s="123"/>
      <c r="OOM159" s="123"/>
      <c r="OON159" s="123"/>
      <c r="OOO159" s="122"/>
      <c r="OOP159" s="123"/>
      <c r="OOQ159" s="123"/>
      <c r="OOR159" s="123"/>
      <c r="OOS159" s="122"/>
      <c r="OOT159" s="123"/>
      <c r="OOU159" s="123"/>
      <c r="OOV159" s="123"/>
      <c r="OOW159" s="122"/>
      <c r="OOX159" s="123"/>
      <c r="OOY159" s="123"/>
      <c r="OOZ159" s="123"/>
      <c r="OPA159" s="122"/>
      <c r="OPB159" s="123"/>
      <c r="OPC159" s="123"/>
      <c r="OPD159" s="123"/>
      <c r="OPE159" s="122"/>
      <c r="OPF159" s="123"/>
      <c r="OPG159" s="123"/>
      <c r="OPH159" s="123"/>
      <c r="OPI159" s="122"/>
      <c r="OPJ159" s="123"/>
      <c r="OPK159" s="123"/>
      <c r="OPL159" s="123"/>
      <c r="OPM159" s="122"/>
      <c r="OPN159" s="123"/>
      <c r="OPO159" s="123"/>
      <c r="OPP159" s="123"/>
      <c r="OPQ159" s="122"/>
      <c r="OPR159" s="123"/>
      <c r="OPS159" s="123"/>
      <c r="OPT159" s="123"/>
      <c r="OPU159" s="122"/>
      <c r="OPV159" s="123"/>
      <c r="OPW159" s="123"/>
      <c r="OPX159" s="123"/>
      <c r="OPY159" s="122"/>
      <c r="OPZ159" s="123"/>
      <c r="OQA159" s="123"/>
      <c r="OQB159" s="123"/>
      <c r="OQC159" s="122"/>
      <c r="OQD159" s="123"/>
      <c r="OQE159" s="123"/>
      <c r="OQF159" s="123"/>
      <c r="OQG159" s="122"/>
      <c r="OQH159" s="123"/>
      <c r="OQI159" s="123"/>
      <c r="OQJ159" s="123"/>
      <c r="OQK159" s="122"/>
      <c r="OQL159" s="123"/>
      <c r="OQM159" s="123"/>
      <c r="OQN159" s="123"/>
      <c r="OQO159" s="122"/>
      <c r="OQP159" s="123"/>
      <c r="OQQ159" s="123"/>
      <c r="OQR159" s="123"/>
      <c r="OQS159" s="122"/>
      <c r="OQT159" s="123"/>
      <c r="OQU159" s="123"/>
      <c r="OQV159" s="123"/>
      <c r="OQW159" s="122"/>
      <c r="OQX159" s="123"/>
      <c r="OQY159" s="123"/>
      <c r="OQZ159" s="123"/>
      <c r="ORA159" s="122"/>
      <c r="ORB159" s="123"/>
      <c r="ORC159" s="123"/>
      <c r="ORD159" s="123"/>
      <c r="ORE159" s="122"/>
      <c r="ORF159" s="123"/>
      <c r="ORG159" s="123"/>
      <c r="ORH159" s="123"/>
      <c r="ORI159" s="122"/>
      <c r="ORJ159" s="123"/>
      <c r="ORK159" s="123"/>
      <c r="ORL159" s="123"/>
      <c r="ORM159" s="122"/>
      <c r="ORN159" s="123"/>
      <c r="ORO159" s="123"/>
      <c r="ORP159" s="123"/>
      <c r="ORQ159" s="122"/>
      <c r="ORR159" s="123"/>
      <c r="ORS159" s="123"/>
      <c r="ORT159" s="123"/>
      <c r="ORU159" s="122"/>
      <c r="ORV159" s="123"/>
      <c r="ORW159" s="123"/>
      <c r="ORX159" s="123"/>
      <c r="ORY159" s="122"/>
      <c r="ORZ159" s="123"/>
      <c r="OSA159" s="123"/>
      <c r="OSB159" s="123"/>
      <c r="OSC159" s="122"/>
      <c r="OSD159" s="123"/>
      <c r="OSE159" s="123"/>
      <c r="OSF159" s="123"/>
      <c r="OSG159" s="122"/>
      <c r="OSH159" s="123"/>
      <c r="OSI159" s="123"/>
      <c r="OSJ159" s="123"/>
      <c r="OSK159" s="122"/>
      <c r="OSL159" s="123"/>
      <c r="OSM159" s="123"/>
      <c r="OSN159" s="123"/>
      <c r="OSO159" s="122"/>
      <c r="OSP159" s="123"/>
      <c r="OSQ159" s="123"/>
      <c r="OSR159" s="123"/>
      <c r="OSS159" s="122"/>
      <c r="OST159" s="123"/>
      <c r="OSU159" s="123"/>
      <c r="OSV159" s="123"/>
      <c r="OSW159" s="122"/>
      <c r="OSX159" s="123"/>
      <c r="OSY159" s="123"/>
      <c r="OSZ159" s="123"/>
      <c r="OTA159" s="122"/>
      <c r="OTB159" s="123"/>
      <c r="OTC159" s="123"/>
      <c r="OTD159" s="123"/>
      <c r="OTE159" s="122"/>
      <c r="OTF159" s="123"/>
      <c r="OTG159" s="123"/>
      <c r="OTH159" s="123"/>
      <c r="OTI159" s="122"/>
      <c r="OTJ159" s="123"/>
      <c r="OTK159" s="123"/>
      <c r="OTL159" s="123"/>
      <c r="OTM159" s="122"/>
      <c r="OTN159" s="123"/>
      <c r="OTO159" s="123"/>
      <c r="OTP159" s="123"/>
      <c r="OTQ159" s="122"/>
      <c r="OTR159" s="123"/>
      <c r="OTS159" s="123"/>
      <c r="OTT159" s="123"/>
      <c r="OTU159" s="122"/>
      <c r="OTV159" s="123"/>
      <c r="OTW159" s="123"/>
      <c r="OTX159" s="123"/>
      <c r="OTY159" s="122"/>
      <c r="OTZ159" s="123"/>
      <c r="OUA159" s="123"/>
      <c r="OUB159" s="123"/>
      <c r="OUC159" s="122"/>
      <c r="OUD159" s="123"/>
      <c r="OUE159" s="123"/>
      <c r="OUF159" s="123"/>
      <c r="OUG159" s="122"/>
      <c r="OUH159" s="123"/>
      <c r="OUI159" s="123"/>
      <c r="OUJ159" s="123"/>
      <c r="OUK159" s="122"/>
      <c r="OUL159" s="123"/>
      <c r="OUM159" s="123"/>
      <c r="OUN159" s="123"/>
      <c r="OUO159" s="122"/>
      <c r="OUP159" s="123"/>
      <c r="OUQ159" s="123"/>
      <c r="OUR159" s="123"/>
      <c r="OUS159" s="122"/>
      <c r="OUT159" s="123"/>
      <c r="OUU159" s="123"/>
      <c r="OUV159" s="123"/>
      <c r="OUW159" s="122"/>
      <c r="OUX159" s="123"/>
      <c r="OUY159" s="123"/>
      <c r="OUZ159" s="123"/>
      <c r="OVA159" s="122"/>
      <c r="OVB159" s="123"/>
      <c r="OVC159" s="123"/>
      <c r="OVD159" s="123"/>
      <c r="OVE159" s="122"/>
      <c r="OVF159" s="123"/>
      <c r="OVG159" s="123"/>
      <c r="OVH159" s="123"/>
      <c r="OVI159" s="122"/>
      <c r="OVJ159" s="123"/>
      <c r="OVK159" s="123"/>
      <c r="OVL159" s="123"/>
      <c r="OVM159" s="122"/>
      <c r="OVN159" s="123"/>
      <c r="OVO159" s="123"/>
      <c r="OVP159" s="123"/>
      <c r="OVQ159" s="122"/>
      <c r="OVR159" s="123"/>
      <c r="OVS159" s="123"/>
      <c r="OVT159" s="123"/>
      <c r="OVU159" s="122"/>
      <c r="OVV159" s="123"/>
      <c r="OVW159" s="123"/>
      <c r="OVX159" s="123"/>
      <c r="OVY159" s="122"/>
      <c r="OVZ159" s="123"/>
      <c r="OWA159" s="123"/>
      <c r="OWB159" s="123"/>
      <c r="OWC159" s="122"/>
      <c r="OWD159" s="123"/>
      <c r="OWE159" s="123"/>
      <c r="OWF159" s="123"/>
      <c r="OWG159" s="122"/>
      <c r="OWH159" s="123"/>
      <c r="OWI159" s="123"/>
      <c r="OWJ159" s="123"/>
      <c r="OWK159" s="122"/>
      <c r="OWL159" s="123"/>
      <c r="OWM159" s="123"/>
      <c r="OWN159" s="123"/>
      <c r="OWO159" s="122"/>
      <c r="OWP159" s="123"/>
      <c r="OWQ159" s="123"/>
      <c r="OWR159" s="123"/>
      <c r="OWS159" s="122"/>
      <c r="OWT159" s="123"/>
      <c r="OWU159" s="123"/>
      <c r="OWV159" s="123"/>
      <c r="OWW159" s="122"/>
      <c r="OWX159" s="123"/>
      <c r="OWY159" s="123"/>
      <c r="OWZ159" s="123"/>
      <c r="OXA159" s="122"/>
      <c r="OXB159" s="123"/>
      <c r="OXC159" s="123"/>
      <c r="OXD159" s="123"/>
      <c r="OXE159" s="122"/>
      <c r="OXF159" s="123"/>
      <c r="OXG159" s="123"/>
      <c r="OXH159" s="123"/>
      <c r="OXI159" s="122"/>
      <c r="OXJ159" s="123"/>
      <c r="OXK159" s="123"/>
      <c r="OXL159" s="123"/>
      <c r="OXM159" s="122"/>
      <c r="OXN159" s="123"/>
      <c r="OXO159" s="123"/>
      <c r="OXP159" s="123"/>
      <c r="OXQ159" s="122"/>
      <c r="OXR159" s="123"/>
      <c r="OXS159" s="123"/>
      <c r="OXT159" s="123"/>
      <c r="OXU159" s="122"/>
      <c r="OXV159" s="123"/>
      <c r="OXW159" s="123"/>
      <c r="OXX159" s="123"/>
      <c r="OXY159" s="122"/>
      <c r="OXZ159" s="123"/>
      <c r="OYA159" s="123"/>
      <c r="OYB159" s="123"/>
      <c r="OYC159" s="122"/>
      <c r="OYD159" s="123"/>
      <c r="OYE159" s="123"/>
      <c r="OYF159" s="123"/>
      <c r="OYG159" s="122"/>
      <c r="OYH159" s="123"/>
      <c r="OYI159" s="123"/>
      <c r="OYJ159" s="123"/>
      <c r="OYK159" s="122"/>
      <c r="OYL159" s="123"/>
      <c r="OYM159" s="123"/>
      <c r="OYN159" s="123"/>
      <c r="OYO159" s="122"/>
      <c r="OYP159" s="123"/>
      <c r="OYQ159" s="123"/>
      <c r="OYR159" s="123"/>
      <c r="OYS159" s="122"/>
      <c r="OYT159" s="123"/>
      <c r="OYU159" s="123"/>
      <c r="OYV159" s="123"/>
      <c r="OYW159" s="122"/>
      <c r="OYX159" s="123"/>
      <c r="OYY159" s="123"/>
      <c r="OYZ159" s="123"/>
      <c r="OZA159" s="122"/>
      <c r="OZB159" s="123"/>
      <c r="OZC159" s="123"/>
      <c r="OZD159" s="123"/>
      <c r="OZE159" s="122"/>
      <c r="OZF159" s="123"/>
      <c r="OZG159" s="123"/>
      <c r="OZH159" s="123"/>
      <c r="OZI159" s="122"/>
      <c r="OZJ159" s="123"/>
      <c r="OZK159" s="123"/>
      <c r="OZL159" s="123"/>
      <c r="OZM159" s="122"/>
      <c r="OZN159" s="123"/>
      <c r="OZO159" s="123"/>
      <c r="OZP159" s="123"/>
      <c r="OZQ159" s="122"/>
      <c r="OZR159" s="123"/>
      <c r="OZS159" s="123"/>
      <c r="OZT159" s="123"/>
      <c r="OZU159" s="122"/>
      <c r="OZV159" s="123"/>
      <c r="OZW159" s="123"/>
      <c r="OZX159" s="123"/>
      <c r="OZY159" s="122"/>
      <c r="OZZ159" s="123"/>
      <c r="PAA159" s="123"/>
      <c r="PAB159" s="123"/>
      <c r="PAC159" s="122"/>
      <c r="PAD159" s="123"/>
      <c r="PAE159" s="123"/>
      <c r="PAF159" s="123"/>
      <c r="PAG159" s="122"/>
      <c r="PAH159" s="123"/>
      <c r="PAI159" s="123"/>
      <c r="PAJ159" s="123"/>
      <c r="PAK159" s="122"/>
      <c r="PAL159" s="123"/>
      <c r="PAM159" s="123"/>
      <c r="PAN159" s="123"/>
      <c r="PAO159" s="122"/>
      <c r="PAP159" s="123"/>
      <c r="PAQ159" s="123"/>
      <c r="PAR159" s="123"/>
      <c r="PAS159" s="122"/>
      <c r="PAT159" s="123"/>
      <c r="PAU159" s="123"/>
      <c r="PAV159" s="123"/>
      <c r="PAW159" s="122"/>
      <c r="PAX159" s="123"/>
      <c r="PAY159" s="123"/>
      <c r="PAZ159" s="123"/>
      <c r="PBA159" s="122"/>
      <c r="PBB159" s="123"/>
      <c r="PBC159" s="123"/>
      <c r="PBD159" s="123"/>
      <c r="PBE159" s="122"/>
      <c r="PBF159" s="123"/>
      <c r="PBG159" s="123"/>
      <c r="PBH159" s="123"/>
      <c r="PBI159" s="122"/>
      <c r="PBJ159" s="123"/>
      <c r="PBK159" s="123"/>
      <c r="PBL159" s="123"/>
      <c r="PBM159" s="122"/>
      <c r="PBN159" s="123"/>
      <c r="PBO159" s="123"/>
      <c r="PBP159" s="123"/>
      <c r="PBQ159" s="122"/>
      <c r="PBR159" s="123"/>
      <c r="PBS159" s="123"/>
      <c r="PBT159" s="123"/>
      <c r="PBU159" s="122"/>
      <c r="PBV159" s="123"/>
      <c r="PBW159" s="123"/>
      <c r="PBX159" s="123"/>
      <c r="PBY159" s="122"/>
      <c r="PBZ159" s="123"/>
      <c r="PCA159" s="123"/>
      <c r="PCB159" s="123"/>
      <c r="PCC159" s="122"/>
      <c r="PCD159" s="123"/>
      <c r="PCE159" s="123"/>
      <c r="PCF159" s="123"/>
      <c r="PCG159" s="122"/>
      <c r="PCH159" s="123"/>
      <c r="PCI159" s="123"/>
      <c r="PCJ159" s="123"/>
      <c r="PCK159" s="122"/>
      <c r="PCL159" s="123"/>
      <c r="PCM159" s="123"/>
      <c r="PCN159" s="123"/>
      <c r="PCO159" s="122"/>
      <c r="PCP159" s="123"/>
      <c r="PCQ159" s="123"/>
      <c r="PCR159" s="123"/>
      <c r="PCS159" s="122"/>
      <c r="PCT159" s="123"/>
      <c r="PCU159" s="123"/>
      <c r="PCV159" s="123"/>
      <c r="PCW159" s="122"/>
      <c r="PCX159" s="123"/>
      <c r="PCY159" s="123"/>
      <c r="PCZ159" s="123"/>
      <c r="PDA159" s="122"/>
      <c r="PDB159" s="123"/>
      <c r="PDC159" s="123"/>
      <c r="PDD159" s="123"/>
      <c r="PDE159" s="122"/>
      <c r="PDF159" s="123"/>
      <c r="PDG159" s="123"/>
      <c r="PDH159" s="123"/>
      <c r="PDI159" s="122"/>
      <c r="PDJ159" s="123"/>
      <c r="PDK159" s="123"/>
      <c r="PDL159" s="123"/>
      <c r="PDM159" s="122"/>
      <c r="PDN159" s="123"/>
      <c r="PDO159" s="123"/>
      <c r="PDP159" s="123"/>
      <c r="PDQ159" s="122"/>
      <c r="PDR159" s="123"/>
      <c r="PDS159" s="123"/>
      <c r="PDT159" s="123"/>
      <c r="PDU159" s="122"/>
      <c r="PDV159" s="123"/>
      <c r="PDW159" s="123"/>
      <c r="PDX159" s="123"/>
      <c r="PDY159" s="122"/>
      <c r="PDZ159" s="123"/>
      <c r="PEA159" s="123"/>
      <c r="PEB159" s="123"/>
      <c r="PEC159" s="122"/>
      <c r="PED159" s="123"/>
      <c r="PEE159" s="123"/>
      <c r="PEF159" s="123"/>
      <c r="PEG159" s="122"/>
      <c r="PEH159" s="123"/>
      <c r="PEI159" s="123"/>
      <c r="PEJ159" s="123"/>
      <c r="PEK159" s="122"/>
      <c r="PEL159" s="123"/>
      <c r="PEM159" s="123"/>
      <c r="PEN159" s="123"/>
      <c r="PEO159" s="122"/>
      <c r="PEP159" s="123"/>
      <c r="PEQ159" s="123"/>
      <c r="PER159" s="123"/>
      <c r="PES159" s="122"/>
      <c r="PET159" s="123"/>
      <c r="PEU159" s="123"/>
      <c r="PEV159" s="123"/>
      <c r="PEW159" s="122"/>
      <c r="PEX159" s="123"/>
      <c r="PEY159" s="123"/>
      <c r="PEZ159" s="123"/>
      <c r="PFA159" s="122"/>
      <c r="PFB159" s="123"/>
      <c r="PFC159" s="123"/>
      <c r="PFD159" s="123"/>
      <c r="PFE159" s="122"/>
      <c r="PFF159" s="123"/>
      <c r="PFG159" s="123"/>
      <c r="PFH159" s="123"/>
      <c r="PFI159" s="122"/>
      <c r="PFJ159" s="123"/>
      <c r="PFK159" s="123"/>
      <c r="PFL159" s="123"/>
      <c r="PFM159" s="122"/>
      <c r="PFN159" s="123"/>
      <c r="PFO159" s="123"/>
      <c r="PFP159" s="123"/>
      <c r="PFQ159" s="122"/>
      <c r="PFR159" s="123"/>
      <c r="PFS159" s="123"/>
      <c r="PFT159" s="123"/>
      <c r="PFU159" s="122"/>
      <c r="PFV159" s="123"/>
      <c r="PFW159" s="123"/>
      <c r="PFX159" s="123"/>
      <c r="PFY159" s="122"/>
      <c r="PFZ159" s="123"/>
      <c r="PGA159" s="123"/>
      <c r="PGB159" s="123"/>
      <c r="PGC159" s="122"/>
      <c r="PGD159" s="123"/>
      <c r="PGE159" s="123"/>
      <c r="PGF159" s="123"/>
      <c r="PGG159" s="122"/>
      <c r="PGH159" s="123"/>
      <c r="PGI159" s="123"/>
      <c r="PGJ159" s="123"/>
      <c r="PGK159" s="122"/>
      <c r="PGL159" s="123"/>
      <c r="PGM159" s="123"/>
      <c r="PGN159" s="123"/>
      <c r="PGO159" s="122"/>
      <c r="PGP159" s="123"/>
      <c r="PGQ159" s="123"/>
      <c r="PGR159" s="123"/>
      <c r="PGS159" s="122"/>
      <c r="PGT159" s="123"/>
      <c r="PGU159" s="123"/>
      <c r="PGV159" s="123"/>
      <c r="PGW159" s="122"/>
      <c r="PGX159" s="123"/>
      <c r="PGY159" s="123"/>
      <c r="PGZ159" s="123"/>
      <c r="PHA159" s="122"/>
      <c r="PHB159" s="123"/>
      <c r="PHC159" s="123"/>
      <c r="PHD159" s="123"/>
      <c r="PHE159" s="122"/>
      <c r="PHF159" s="123"/>
      <c r="PHG159" s="123"/>
      <c r="PHH159" s="123"/>
      <c r="PHI159" s="122"/>
      <c r="PHJ159" s="123"/>
      <c r="PHK159" s="123"/>
      <c r="PHL159" s="123"/>
      <c r="PHM159" s="122"/>
      <c r="PHN159" s="123"/>
      <c r="PHO159" s="123"/>
      <c r="PHP159" s="123"/>
      <c r="PHQ159" s="122"/>
      <c r="PHR159" s="123"/>
      <c r="PHS159" s="123"/>
      <c r="PHT159" s="123"/>
      <c r="PHU159" s="122"/>
      <c r="PHV159" s="123"/>
      <c r="PHW159" s="123"/>
      <c r="PHX159" s="123"/>
      <c r="PHY159" s="122"/>
      <c r="PHZ159" s="123"/>
      <c r="PIA159" s="123"/>
      <c r="PIB159" s="123"/>
      <c r="PIC159" s="122"/>
      <c r="PID159" s="123"/>
      <c r="PIE159" s="123"/>
      <c r="PIF159" s="123"/>
      <c r="PIG159" s="122"/>
      <c r="PIH159" s="123"/>
      <c r="PII159" s="123"/>
      <c r="PIJ159" s="123"/>
      <c r="PIK159" s="122"/>
      <c r="PIL159" s="123"/>
      <c r="PIM159" s="123"/>
      <c r="PIN159" s="123"/>
      <c r="PIO159" s="122"/>
      <c r="PIP159" s="123"/>
      <c r="PIQ159" s="123"/>
      <c r="PIR159" s="123"/>
      <c r="PIS159" s="122"/>
      <c r="PIT159" s="123"/>
      <c r="PIU159" s="123"/>
      <c r="PIV159" s="123"/>
      <c r="PIW159" s="122"/>
      <c r="PIX159" s="123"/>
      <c r="PIY159" s="123"/>
      <c r="PIZ159" s="123"/>
      <c r="PJA159" s="122"/>
      <c r="PJB159" s="123"/>
      <c r="PJC159" s="123"/>
      <c r="PJD159" s="123"/>
      <c r="PJE159" s="122"/>
      <c r="PJF159" s="123"/>
      <c r="PJG159" s="123"/>
      <c r="PJH159" s="123"/>
      <c r="PJI159" s="122"/>
      <c r="PJJ159" s="123"/>
      <c r="PJK159" s="123"/>
      <c r="PJL159" s="123"/>
      <c r="PJM159" s="122"/>
      <c r="PJN159" s="123"/>
      <c r="PJO159" s="123"/>
      <c r="PJP159" s="123"/>
      <c r="PJQ159" s="122"/>
      <c r="PJR159" s="123"/>
      <c r="PJS159" s="123"/>
      <c r="PJT159" s="123"/>
      <c r="PJU159" s="122"/>
      <c r="PJV159" s="123"/>
      <c r="PJW159" s="123"/>
      <c r="PJX159" s="123"/>
      <c r="PJY159" s="122"/>
      <c r="PJZ159" s="123"/>
      <c r="PKA159" s="123"/>
      <c r="PKB159" s="123"/>
      <c r="PKC159" s="122"/>
      <c r="PKD159" s="123"/>
      <c r="PKE159" s="123"/>
      <c r="PKF159" s="123"/>
      <c r="PKG159" s="122"/>
      <c r="PKH159" s="123"/>
      <c r="PKI159" s="123"/>
      <c r="PKJ159" s="123"/>
      <c r="PKK159" s="122"/>
      <c r="PKL159" s="123"/>
      <c r="PKM159" s="123"/>
      <c r="PKN159" s="123"/>
      <c r="PKO159" s="122"/>
      <c r="PKP159" s="123"/>
      <c r="PKQ159" s="123"/>
      <c r="PKR159" s="123"/>
      <c r="PKS159" s="122"/>
      <c r="PKT159" s="123"/>
      <c r="PKU159" s="123"/>
      <c r="PKV159" s="123"/>
      <c r="PKW159" s="122"/>
      <c r="PKX159" s="123"/>
      <c r="PKY159" s="123"/>
      <c r="PKZ159" s="123"/>
      <c r="PLA159" s="122"/>
      <c r="PLB159" s="123"/>
      <c r="PLC159" s="123"/>
      <c r="PLD159" s="123"/>
      <c r="PLE159" s="122"/>
      <c r="PLF159" s="123"/>
      <c r="PLG159" s="123"/>
      <c r="PLH159" s="123"/>
      <c r="PLI159" s="122"/>
      <c r="PLJ159" s="123"/>
      <c r="PLK159" s="123"/>
      <c r="PLL159" s="123"/>
      <c r="PLM159" s="122"/>
      <c r="PLN159" s="123"/>
      <c r="PLO159" s="123"/>
      <c r="PLP159" s="123"/>
      <c r="PLQ159" s="122"/>
      <c r="PLR159" s="123"/>
      <c r="PLS159" s="123"/>
      <c r="PLT159" s="123"/>
      <c r="PLU159" s="122"/>
      <c r="PLV159" s="123"/>
      <c r="PLW159" s="123"/>
      <c r="PLX159" s="123"/>
      <c r="PLY159" s="122"/>
      <c r="PLZ159" s="123"/>
      <c r="PMA159" s="123"/>
      <c r="PMB159" s="123"/>
      <c r="PMC159" s="122"/>
      <c r="PMD159" s="123"/>
      <c r="PME159" s="123"/>
      <c r="PMF159" s="123"/>
      <c r="PMG159" s="122"/>
      <c r="PMH159" s="123"/>
      <c r="PMI159" s="123"/>
      <c r="PMJ159" s="123"/>
      <c r="PMK159" s="122"/>
      <c r="PML159" s="123"/>
      <c r="PMM159" s="123"/>
      <c r="PMN159" s="123"/>
      <c r="PMO159" s="122"/>
      <c r="PMP159" s="123"/>
      <c r="PMQ159" s="123"/>
      <c r="PMR159" s="123"/>
      <c r="PMS159" s="122"/>
      <c r="PMT159" s="123"/>
      <c r="PMU159" s="123"/>
      <c r="PMV159" s="123"/>
      <c r="PMW159" s="122"/>
      <c r="PMX159" s="123"/>
      <c r="PMY159" s="123"/>
      <c r="PMZ159" s="123"/>
      <c r="PNA159" s="122"/>
      <c r="PNB159" s="123"/>
      <c r="PNC159" s="123"/>
      <c r="PND159" s="123"/>
      <c r="PNE159" s="122"/>
      <c r="PNF159" s="123"/>
      <c r="PNG159" s="123"/>
      <c r="PNH159" s="123"/>
      <c r="PNI159" s="122"/>
      <c r="PNJ159" s="123"/>
      <c r="PNK159" s="123"/>
      <c r="PNL159" s="123"/>
      <c r="PNM159" s="122"/>
      <c r="PNN159" s="123"/>
      <c r="PNO159" s="123"/>
      <c r="PNP159" s="123"/>
      <c r="PNQ159" s="122"/>
      <c r="PNR159" s="123"/>
      <c r="PNS159" s="123"/>
      <c r="PNT159" s="123"/>
      <c r="PNU159" s="122"/>
      <c r="PNV159" s="123"/>
      <c r="PNW159" s="123"/>
      <c r="PNX159" s="123"/>
      <c r="PNY159" s="122"/>
      <c r="PNZ159" s="123"/>
      <c r="POA159" s="123"/>
      <c r="POB159" s="123"/>
      <c r="POC159" s="122"/>
      <c r="POD159" s="123"/>
      <c r="POE159" s="123"/>
      <c r="POF159" s="123"/>
      <c r="POG159" s="122"/>
      <c r="POH159" s="123"/>
      <c r="POI159" s="123"/>
      <c r="POJ159" s="123"/>
      <c r="POK159" s="122"/>
      <c r="POL159" s="123"/>
      <c r="POM159" s="123"/>
      <c r="PON159" s="123"/>
      <c r="POO159" s="122"/>
      <c r="POP159" s="123"/>
      <c r="POQ159" s="123"/>
      <c r="POR159" s="123"/>
      <c r="POS159" s="122"/>
      <c r="POT159" s="123"/>
      <c r="POU159" s="123"/>
      <c r="POV159" s="123"/>
      <c r="POW159" s="122"/>
      <c r="POX159" s="123"/>
      <c r="POY159" s="123"/>
      <c r="POZ159" s="123"/>
      <c r="PPA159" s="122"/>
      <c r="PPB159" s="123"/>
      <c r="PPC159" s="123"/>
      <c r="PPD159" s="123"/>
      <c r="PPE159" s="122"/>
      <c r="PPF159" s="123"/>
      <c r="PPG159" s="123"/>
      <c r="PPH159" s="123"/>
      <c r="PPI159" s="122"/>
      <c r="PPJ159" s="123"/>
      <c r="PPK159" s="123"/>
      <c r="PPL159" s="123"/>
      <c r="PPM159" s="122"/>
      <c r="PPN159" s="123"/>
      <c r="PPO159" s="123"/>
      <c r="PPP159" s="123"/>
      <c r="PPQ159" s="122"/>
      <c r="PPR159" s="123"/>
      <c r="PPS159" s="123"/>
      <c r="PPT159" s="123"/>
      <c r="PPU159" s="122"/>
      <c r="PPV159" s="123"/>
      <c r="PPW159" s="123"/>
      <c r="PPX159" s="123"/>
      <c r="PPY159" s="122"/>
      <c r="PPZ159" s="123"/>
      <c r="PQA159" s="123"/>
      <c r="PQB159" s="123"/>
      <c r="PQC159" s="122"/>
      <c r="PQD159" s="123"/>
      <c r="PQE159" s="123"/>
      <c r="PQF159" s="123"/>
      <c r="PQG159" s="122"/>
      <c r="PQH159" s="123"/>
      <c r="PQI159" s="123"/>
      <c r="PQJ159" s="123"/>
      <c r="PQK159" s="122"/>
      <c r="PQL159" s="123"/>
      <c r="PQM159" s="123"/>
      <c r="PQN159" s="123"/>
      <c r="PQO159" s="122"/>
      <c r="PQP159" s="123"/>
      <c r="PQQ159" s="123"/>
      <c r="PQR159" s="123"/>
      <c r="PQS159" s="122"/>
      <c r="PQT159" s="123"/>
      <c r="PQU159" s="123"/>
      <c r="PQV159" s="123"/>
      <c r="PQW159" s="122"/>
      <c r="PQX159" s="123"/>
      <c r="PQY159" s="123"/>
      <c r="PQZ159" s="123"/>
      <c r="PRA159" s="122"/>
      <c r="PRB159" s="123"/>
      <c r="PRC159" s="123"/>
      <c r="PRD159" s="123"/>
      <c r="PRE159" s="122"/>
      <c r="PRF159" s="123"/>
      <c r="PRG159" s="123"/>
      <c r="PRH159" s="123"/>
      <c r="PRI159" s="122"/>
      <c r="PRJ159" s="123"/>
      <c r="PRK159" s="123"/>
      <c r="PRL159" s="123"/>
      <c r="PRM159" s="122"/>
      <c r="PRN159" s="123"/>
      <c r="PRO159" s="123"/>
      <c r="PRP159" s="123"/>
      <c r="PRQ159" s="122"/>
      <c r="PRR159" s="123"/>
      <c r="PRS159" s="123"/>
      <c r="PRT159" s="123"/>
      <c r="PRU159" s="122"/>
      <c r="PRV159" s="123"/>
      <c r="PRW159" s="123"/>
      <c r="PRX159" s="123"/>
      <c r="PRY159" s="122"/>
      <c r="PRZ159" s="123"/>
      <c r="PSA159" s="123"/>
      <c r="PSB159" s="123"/>
      <c r="PSC159" s="122"/>
      <c r="PSD159" s="123"/>
      <c r="PSE159" s="123"/>
      <c r="PSF159" s="123"/>
      <c r="PSG159" s="122"/>
      <c r="PSH159" s="123"/>
      <c r="PSI159" s="123"/>
      <c r="PSJ159" s="123"/>
      <c r="PSK159" s="122"/>
      <c r="PSL159" s="123"/>
      <c r="PSM159" s="123"/>
      <c r="PSN159" s="123"/>
      <c r="PSO159" s="122"/>
      <c r="PSP159" s="123"/>
      <c r="PSQ159" s="123"/>
      <c r="PSR159" s="123"/>
      <c r="PSS159" s="122"/>
      <c r="PST159" s="123"/>
      <c r="PSU159" s="123"/>
      <c r="PSV159" s="123"/>
      <c r="PSW159" s="122"/>
      <c r="PSX159" s="123"/>
      <c r="PSY159" s="123"/>
      <c r="PSZ159" s="123"/>
      <c r="PTA159" s="122"/>
      <c r="PTB159" s="123"/>
      <c r="PTC159" s="123"/>
      <c r="PTD159" s="123"/>
      <c r="PTE159" s="122"/>
      <c r="PTF159" s="123"/>
      <c r="PTG159" s="123"/>
      <c r="PTH159" s="123"/>
      <c r="PTI159" s="122"/>
      <c r="PTJ159" s="123"/>
      <c r="PTK159" s="123"/>
      <c r="PTL159" s="123"/>
      <c r="PTM159" s="122"/>
      <c r="PTN159" s="123"/>
      <c r="PTO159" s="123"/>
      <c r="PTP159" s="123"/>
      <c r="PTQ159" s="122"/>
      <c r="PTR159" s="123"/>
      <c r="PTS159" s="123"/>
      <c r="PTT159" s="123"/>
      <c r="PTU159" s="122"/>
      <c r="PTV159" s="123"/>
      <c r="PTW159" s="123"/>
      <c r="PTX159" s="123"/>
      <c r="PTY159" s="122"/>
      <c r="PTZ159" s="123"/>
      <c r="PUA159" s="123"/>
      <c r="PUB159" s="123"/>
      <c r="PUC159" s="122"/>
      <c r="PUD159" s="123"/>
      <c r="PUE159" s="123"/>
      <c r="PUF159" s="123"/>
      <c r="PUG159" s="122"/>
      <c r="PUH159" s="123"/>
      <c r="PUI159" s="123"/>
      <c r="PUJ159" s="123"/>
      <c r="PUK159" s="122"/>
      <c r="PUL159" s="123"/>
      <c r="PUM159" s="123"/>
      <c r="PUN159" s="123"/>
      <c r="PUO159" s="122"/>
      <c r="PUP159" s="123"/>
      <c r="PUQ159" s="123"/>
      <c r="PUR159" s="123"/>
      <c r="PUS159" s="122"/>
      <c r="PUT159" s="123"/>
      <c r="PUU159" s="123"/>
      <c r="PUV159" s="123"/>
      <c r="PUW159" s="122"/>
      <c r="PUX159" s="123"/>
      <c r="PUY159" s="123"/>
      <c r="PUZ159" s="123"/>
      <c r="PVA159" s="122"/>
      <c r="PVB159" s="123"/>
      <c r="PVC159" s="123"/>
      <c r="PVD159" s="123"/>
      <c r="PVE159" s="122"/>
      <c r="PVF159" s="123"/>
      <c r="PVG159" s="123"/>
      <c r="PVH159" s="123"/>
      <c r="PVI159" s="122"/>
      <c r="PVJ159" s="123"/>
      <c r="PVK159" s="123"/>
      <c r="PVL159" s="123"/>
      <c r="PVM159" s="122"/>
      <c r="PVN159" s="123"/>
      <c r="PVO159" s="123"/>
      <c r="PVP159" s="123"/>
      <c r="PVQ159" s="122"/>
      <c r="PVR159" s="123"/>
      <c r="PVS159" s="123"/>
      <c r="PVT159" s="123"/>
      <c r="PVU159" s="122"/>
      <c r="PVV159" s="123"/>
      <c r="PVW159" s="123"/>
      <c r="PVX159" s="123"/>
      <c r="PVY159" s="122"/>
      <c r="PVZ159" s="123"/>
      <c r="PWA159" s="123"/>
      <c r="PWB159" s="123"/>
      <c r="PWC159" s="122"/>
      <c r="PWD159" s="123"/>
      <c r="PWE159" s="123"/>
      <c r="PWF159" s="123"/>
      <c r="PWG159" s="122"/>
      <c r="PWH159" s="123"/>
      <c r="PWI159" s="123"/>
      <c r="PWJ159" s="123"/>
      <c r="PWK159" s="122"/>
      <c r="PWL159" s="123"/>
      <c r="PWM159" s="123"/>
      <c r="PWN159" s="123"/>
      <c r="PWO159" s="122"/>
      <c r="PWP159" s="123"/>
      <c r="PWQ159" s="123"/>
      <c r="PWR159" s="123"/>
      <c r="PWS159" s="122"/>
      <c r="PWT159" s="123"/>
      <c r="PWU159" s="123"/>
      <c r="PWV159" s="123"/>
      <c r="PWW159" s="122"/>
      <c r="PWX159" s="123"/>
      <c r="PWY159" s="123"/>
      <c r="PWZ159" s="123"/>
      <c r="PXA159" s="122"/>
      <c r="PXB159" s="123"/>
      <c r="PXC159" s="123"/>
      <c r="PXD159" s="123"/>
      <c r="PXE159" s="122"/>
      <c r="PXF159" s="123"/>
      <c r="PXG159" s="123"/>
      <c r="PXH159" s="123"/>
      <c r="PXI159" s="122"/>
      <c r="PXJ159" s="123"/>
      <c r="PXK159" s="123"/>
      <c r="PXL159" s="123"/>
      <c r="PXM159" s="122"/>
      <c r="PXN159" s="123"/>
      <c r="PXO159" s="123"/>
      <c r="PXP159" s="123"/>
      <c r="PXQ159" s="122"/>
      <c r="PXR159" s="123"/>
      <c r="PXS159" s="123"/>
      <c r="PXT159" s="123"/>
      <c r="PXU159" s="122"/>
      <c r="PXV159" s="123"/>
      <c r="PXW159" s="123"/>
      <c r="PXX159" s="123"/>
      <c r="PXY159" s="122"/>
      <c r="PXZ159" s="123"/>
      <c r="PYA159" s="123"/>
      <c r="PYB159" s="123"/>
      <c r="PYC159" s="122"/>
      <c r="PYD159" s="123"/>
      <c r="PYE159" s="123"/>
      <c r="PYF159" s="123"/>
      <c r="PYG159" s="122"/>
      <c r="PYH159" s="123"/>
      <c r="PYI159" s="123"/>
      <c r="PYJ159" s="123"/>
      <c r="PYK159" s="122"/>
      <c r="PYL159" s="123"/>
      <c r="PYM159" s="123"/>
      <c r="PYN159" s="123"/>
      <c r="PYO159" s="122"/>
      <c r="PYP159" s="123"/>
      <c r="PYQ159" s="123"/>
      <c r="PYR159" s="123"/>
      <c r="PYS159" s="122"/>
      <c r="PYT159" s="123"/>
      <c r="PYU159" s="123"/>
      <c r="PYV159" s="123"/>
      <c r="PYW159" s="122"/>
      <c r="PYX159" s="123"/>
      <c r="PYY159" s="123"/>
      <c r="PYZ159" s="123"/>
      <c r="PZA159" s="122"/>
      <c r="PZB159" s="123"/>
      <c r="PZC159" s="123"/>
      <c r="PZD159" s="123"/>
      <c r="PZE159" s="122"/>
      <c r="PZF159" s="123"/>
      <c r="PZG159" s="123"/>
      <c r="PZH159" s="123"/>
      <c r="PZI159" s="122"/>
      <c r="PZJ159" s="123"/>
      <c r="PZK159" s="123"/>
      <c r="PZL159" s="123"/>
      <c r="PZM159" s="122"/>
      <c r="PZN159" s="123"/>
      <c r="PZO159" s="123"/>
      <c r="PZP159" s="123"/>
      <c r="PZQ159" s="122"/>
      <c r="PZR159" s="123"/>
      <c r="PZS159" s="123"/>
      <c r="PZT159" s="123"/>
      <c r="PZU159" s="122"/>
      <c r="PZV159" s="123"/>
      <c r="PZW159" s="123"/>
      <c r="PZX159" s="123"/>
      <c r="PZY159" s="122"/>
      <c r="PZZ159" s="123"/>
      <c r="QAA159" s="123"/>
      <c r="QAB159" s="123"/>
      <c r="QAC159" s="122"/>
      <c r="QAD159" s="123"/>
      <c r="QAE159" s="123"/>
      <c r="QAF159" s="123"/>
      <c r="QAG159" s="122"/>
      <c r="QAH159" s="123"/>
      <c r="QAI159" s="123"/>
      <c r="QAJ159" s="123"/>
      <c r="QAK159" s="122"/>
      <c r="QAL159" s="123"/>
      <c r="QAM159" s="123"/>
      <c r="QAN159" s="123"/>
      <c r="QAO159" s="122"/>
      <c r="QAP159" s="123"/>
      <c r="QAQ159" s="123"/>
      <c r="QAR159" s="123"/>
      <c r="QAS159" s="122"/>
      <c r="QAT159" s="123"/>
      <c r="QAU159" s="123"/>
      <c r="QAV159" s="123"/>
      <c r="QAW159" s="122"/>
      <c r="QAX159" s="123"/>
      <c r="QAY159" s="123"/>
      <c r="QAZ159" s="123"/>
      <c r="QBA159" s="122"/>
      <c r="QBB159" s="123"/>
      <c r="QBC159" s="123"/>
      <c r="QBD159" s="123"/>
      <c r="QBE159" s="122"/>
      <c r="QBF159" s="123"/>
      <c r="QBG159" s="123"/>
      <c r="QBH159" s="123"/>
      <c r="QBI159" s="122"/>
      <c r="QBJ159" s="123"/>
      <c r="QBK159" s="123"/>
      <c r="QBL159" s="123"/>
      <c r="QBM159" s="122"/>
      <c r="QBN159" s="123"/>
      <c r="QBO159" s="123"/>
      <c r="QBP159" s="123"/>
      <c r="QBQ159" s="122"/>
      <c r="QBR159" s="123"/>
      <c r="QBS159" s="123"/>
      <c r="QBT159" s="123"/>
      <c r="QBU159" s="122"/>
      <c r="QBV159" s="123"/>
      <c r="QBW159" s="123"/>
      <c r="QBX159" s="123"/>
      <c r="QBY159" s="122"/>
      <c r="QBZ159" s="123"/>
      <c r="QCA159" s="123"/>
      <c r="QCB159" s="123"/>
      <c r="QCC159" s="122"/>
      <c r="QCD159" s="123"/>
      <c r="QCE159" s="123"/>
      <c r="QCF159" s="123"/>
      <c r="QCG159" s="122"/>
      <c r="QCH159" s="123"/>
      <c r="QCI159" s="123"/>
      <c r="QCJ159" s="123"/>
      <c r="QCK159" s="122"/>
      <c r="QCL159" s="123"/>
      <c r="QCM159" s="123"/>
      <c r="QCN159" s="123"/>
      <c r="QCO159" s="122"/>
      <c r="QCP159" s="123"/>
      <c r="QCQ159" s="123"/>
      <c r="QCR159" s="123"/>
      <c r="QCS159" s="122"/>
      <c r="QCT159" s="123"/>
      <c r="QCU159" s="123"/>
      <c r="QCV159" s="123"/>
      <c r="QCW159" s="122"/>
      <c r="QCX159" s="123"/>
      <c r="QCY159" s="123"/>
      <c r="QCZ159" s="123"/>
      <c r="QDA159" s="122"/>
      <c r="QDB159" s="123"/>
      <c r="QDC159" s="123"/>
      <c r="QDD159" s="123"/>
      <c r="QDE159" s="122"/>
      <c r="QDF159" s="123"/>
      <c r="QDG159" s="123"/>
      <c r="QDH159" s="123"/>
      <c r="QDI159" s="122"/>
      <c r="QDJ159" s="123"/>
      <c r="QDK159" s="123"/>
      <c r="QDL159" s="123"/>
      <c r="QDM159" s="122"/>
      <c r="QDN159" s="123"/>
      <c r="QDO159" s="123"/>
      <c r="QDP159" s="123"/>
      <c r="QDQ159" s="122"/>
      <c r="QDR159" s="123"/>
      <c r="QDS159" s="123"/>
      <c r="QDT159" s="123"/>
      <c r="QDU159" s="122"/>
      <c r="QDV159" s="123"/>
      <c r="QDW159" s="123"/>
      <c r="QDX159" s="123"/>
      <c r="QDY159" s="122"/>
      <c r="QDZ159" s="123"/>
      <c r="QEA159" s="123"/>
      <c r="QEB159" s="123"/>
      <c r="QEC159" s="122"/>
      <c r="QED159" s="123"/>
      <c r="QEE159" s="123"/>
      <c r="QEF159" s="123"/>
      <c r="QEG159" s="122"/>
      <c r="QEH159" s="123"/>
      <c r="QEI159" s="123"/>
      <c r="QEJ159" s="123"/>
      <c r="QEK159" s="122"/>
      <c r="QEL159" s="123"/>
      <c r="QEM159" s="123"/>
      <c r="QEN159" s="123"/>
      <c r="QEO159" s="122"/>
      <c r="QEP159" s="123"/>
      <c r="QEQ159" s="123"/>
      <c r="QER159" s="123"/>
      <c r="QES159" s="122"/>
      <c r="QET159" s="123"/>
      <c r="QEU159" s="123"/>
      <c r="QEV159" s="123"/>
      <c r="QEW159" s="122"/>
      <c r="QEX159" s="123"/>
      <c r="QEY159" s="123"/>
      <c r="QEZ159" s="123"/>
      <c r="QFA159" s="122"/>
      <c r="QFB159" s="123"/>
      <c r="QFC159" s="123"/>
      <c r="QFD159" s="123"/>
      <c r="QFE159" s="122"/>
      <c r="QFF159" s="123"/>
      <c r="QFG159" s="123"/>
      <c r="QFH159" s="123"/>
      <c r="QFI159" s="122"/>
      <c r="QFJ159" s="123"/>
      <c r="QFK159" s="123"/>
      <c r="QFL159" s="123"/>
      <c r="QFM159" s="122"/>
      <c r="QFN159" s="123"/>
      <c r="QFO159" s="123"/>
      <c r="QFP159" s="123"/>
      <c r="QFQ159" s="122"/>
      <c r="QFR159" s="123"/>
      <c r="QFS159" s="123"/>
      <c r="QFT159" s="123"/>
      <c r="QFU159" s="122"/>
      <c r="QFV159" s="123"/>
      <c r="QFW159" s="123"/>
      <c r="QFX159" s="123"/>
      <c r="QFY159" s="122"/>
      <c r="QFZ159" s="123"/>
      <c r="QGA159" s="123"/>
      <c r="QGB159" s="123"/>
      <c r="QGC159" s="122"/>
      <c r="QGD159" s="123"/>
      <c r="QGE159" s="123"/>
      <c r="QGF159" s="123"/>
      <c r="QGG159" s="122"/>
      <c r="QGH159" s="123"/>
      <c r="QGI159" s="123"/>
      <c r="QGJ159" s="123"/>
      <c r="QGK159" s="122"/>
      <c r="QGL159" s="123"/>
      <c r="QGM159" s="123"/>
      <c r="QGN159" s="123"/>
      <c r="QGO159" s="122"/>
      <c r="QGP159" s="123"/>
      <c r="QGQ159" s="123"/>
      <c r="QGR159" s="123"/>
      <c r="QGS159" s="122"/>
      <c r="QGT159" s="123"/>
      <c r="QGU159" s="123"/>
      <c r="QGV159" s="123"/>
      <c r="QGW159" s="122"/>
      <c r="QGX159" s="123"/>
      <c r="QGY159" s="123"/>
      <c r="QGZ159" s="123"/>
      <c r="QHA159" s="122"/>
      <c r="QHB159" s="123"/>
      <c r="QHC159" s="123"/>
      <c r="QHD159" s="123"/>
      <c r="QHE159" s="122"/>
      <c r="QHF159" s="123"/>
      <c r="QHG159" s="123"/>
      <c r="QHH159" s="123"/>
      <c r="QHI159" s="122"/>
      <c r="QHJ159" s="123"/>
      <c r="QHK159" s="123"/>
      <c r="QHL159" s="123"/>
      <c r="QHM159" s="122"/>
      <c r="QHN159" s="123"/>
      <c r="QHO159" s="123"/>
      <c r="QHP159" s="123"/>
      <c r="QHQ159" s="122"/>
      <c r="QHR159" s="123"/>
      <c r="QHS159" s="123"/>
      <c r="QHT159" s="123"/>
      <c r="QHU159" s="122"/>
      <c r="QHV159" s="123"/>
      <c r="QHW159" s="123"/>
      <c r="QHX159" s="123"/>
      <c r="QHY159" s="122"/>
      <c r="QHZ159" s="123"/>
      <c r="QIA159" s="123"/>
      <c r="QIB159" s="123"/>
      <c r="QIC159" s="122"/>
      <c r="QID159" s="123"/>
      <c r="QIE159" s="123"/>
      <c r="QIF159" s="123"/>
      <c r="QIG159" s="122"/>
      <c r="QIH159" s="123"/>
      <c r="QII159" s="123"/>
      <c r="QIJ159" s="123"/>
      <c r="QIK159" s="122"/>
      <c r="QIL159" s="123"/>
      <c r="QIM159" s="123"/>
      <c r="QIN159" s="123"/>
      <c r="QIO159" s="122"/>
      <c r="QIP159" s="123"/>
      <c r="QIQ159" s="123"/>
      <c r="QIR159" s="123"/>
      <c r="QIS159" s="122"/>
      <c r="QIT159" s="123"/>
      <c r="QIU159" s="123"/>
      <c r="QIV159" s="123"/>
      <c r="QIW159" s="122"/>
      <c r="QIX159" s="123"/>
      <c r="QIY159" s="123"/>
      <c r="QIZ159" s="123"/>
      <c r="QJA159" s="122"/>
      <c r="QJB159" s="123"/>
      <c r="QJC159" s="123"/>
      <c r="QJD159" s="123"/>
      <c r="QJE159" s="122"/>
      <c r="QJF159" s="123"/>
      <c r="QJG159" s="123"/>
      <c r="QJH159" s="123"/>
      <c r="QJI159" s="122"/>
      <c r="QJJ159" s="123"/>
      <c r="QJK159" s="123"/>
      <c r="QJL159" s="123"/>
      <c r="QJM159" s="122"/>
      <c r="QJN159" s="123"/>
      <c r="QJO159" s="123"/>
      <c r="QJP159" s="123"/>
      <c r="QJQ159" s="122"/>
      <c r="QJR159" s="123"/>
      <c r="QJS159" s="123"/>
      <c r="QJT159" s="123"/>
      <c r="QJU159" s="122"/>
      <c r="QJV159" s="123"/>
      <c r="QJW159" s="123"/>
      <c r="QJX159" s="123"/>
      <c r="QJY159" s="122"/>
      <c r="QJZ159" s="123"/>
      <c r="QKA159" s="123"/>
      <c r="QKB159" s="123"/>
      <c r="QKC159" s="122"/>
      <c r="QKD159" s="123"/>
      <c r="QKE159" s="123"/>
      <c r="QKF159" s="123"/>
      <c r="QKG159" s="122"/>
      <c r="QKH159" s="123"/>
      <c r="QKI159" s="123"/>
      <c r="QKJ159" s="123"/>
      <c r="QKK159" s="122"/>
      <c r="QKL159" s="123"/>
      <c r="QKM159" s="123"/>
      <c r="QKN159" s="123"/>
      <c r="QKO159" s="122"/>
      <c r="QKP159" s="123"/>
      <c r="QKQ159" s="123"/>
      <c r="QKR159" s="123"/>
      <c r="QKS159" s="122"/>
      <c r="QKT159" s="123"/>
      <c r="QKU159" s="123"/>
      <c r="QKV159" s="123"/>
      <c r="QKW159" s="122"/>
      <c r="QKX159" s="123"/>
      <c r="QKY159" s="123"/>
      <c r="QKZ159" s="123"/>
      <c r="QLA159" s="122"/>
      <c r="QLB159" s="123"/>
      <c r="QLC159" s="123"/>
      <c r="QLD159" s="123"/>
      <c r="QLE159" s="122"/>
      <c r="QLF159" s="123"/>
      <c r="QLG159" s="123"/>
      <c r="QLH159" s="123"/>
      <c r="QLI159" s="122"/>
      <c r="QLJ159" s="123"/>
      <c r="QLK159" s="123"/>
      <c r="QLL159" s="123"/>
      <c r="QLM159" s="122"/>
      <c r="QLN159" s="123"/>
      <c r="QLO159" s="123"/>
      <c r="QLP159" s="123"/>
      <c r="QLQ159" s="122"/>
      <c r="QLR159" s="123"/>
      <c r="QLS159" s="123"/>
      <c r="QLT159" s="123"/>
      <c r="QLU159" s="122"/>
      <c r="QLV159" s="123"/>
      <c r="QLW159" s="123"/>
      <c r="QLX159" s="123"/>
      <c r="QLY159" s="122"/>
      <c r="QLZ159" s="123"/>
      <c r="QMA159" s="123"/>
      <c r="QMB159" s="123"/>
      <c r="QMC159" s="122"/>
      <c r="QMD159" s="123"/>
      <c r="QME159" s="123"/>
      <c r="QMF159" s="123"/>
      <c r="QMG159" s="122"/>
      <c r="QMH159" s="123"/>
      <c r="QMI159" s="123"/>
      <c r="QMJ159" s="123"/>
      <c r="QMK159" s="122"/>
      <c r="QML159" s="123"/>
      <c r="QMM159" s="123"/>
      <c r="QMN159" s="123"/>
      <c r="QMO159" s="122"/>
      <c r="QMP159" s="123"/>
      <c r="QMQ159" s="123"/>
      <c r="QMR159" s="123"/>
      <c r="QMS159" s="122"/>
      <c r="QMT159" s="123"/>
      <c r="QMU159" s="123"/>
      <c r="QMV159" s="123"/>
      <c r="QMW159" s="122"/>
      <c r="QMX159" s="123"/>
      <c r="QMY159" s="123"/>
      <c r="QMZ159" s="123"/>
      <c r="QNA159" s="122"/>
      <c r="QNB159" s="123"/>
      <c r="QNC159" s="123"/>
      <c r="QND159" s="123"/>
      <c r="QNE159" s="122"/>
      <c r="QNF159" s="123"/>
      <c r="QNG159" s="123"/>
      <c r="QNH159" s="123"/>
      <c r="QNI159" s="122"/>
      <c r="QNJ159" s="123"/>
      <c r="QNK159" s="123"/>
      <c r="QNL159" s="123"/>
      <c r="QNM159" s="122"/>
      <c r="QNN159" s="123"/>
      <c r="QNO159" s="123"/>
      <c r="QNP159" s="123"/>
      <c r="QNQ159" s="122"/>
      <c r="QNR159" s="123"/>
      <c r="QNS159" s="123"/>
      <c r="QNT159" s="123"/>
      <c r="QNU159" s="122"/>
      <c r="QNV159" s="123"/>
      <c r="QNW159" s="123"/>
      <c r="QNX159" s="123"/>
      <c r="QNY159" s="122"/>
      <c r="QNZ159" s="123"/>
      <c r="QOA159" s="123"/>
      <c r="QOB159" s="123"/>
      <c r="QOC159" s="122"/>
      <c r="QOD159" s="123"/>
      <c r="QOE159" s="123"/>
      <c r="QOF159" s="123"/>
      <c r="QOG159" s="122"/>
      <c r="QOH159" s="123"/>
      <c r="QOI159" s="123"/>
      <c r="QOJ159" s="123"/>
      <c r="QOK159" s="122"/>
      <c r="QOL159" s="123"/>
      <c r="QOM159" s="123"/>
      <c r="QON159" s="123"/>
      <c r="QOO159" s="122"/>
      <c r="QOP159" s="123"/>
      <c r="QOQ159" s="123"/>
      <c r="QOR159" s="123"/>
      <c r="QOS159" s="122"/>
      <c r="QOT159" s="123"/>
      <c r="QOU159" s="123"/>
      <c r="QOV159" s="123"/>
      <c r="QOW159" s="122"/>
      <c r="QOX159" s="123"/>
      <c r="QOY159" s="123"/>
      <c r="QOZ159" s="123"/>
      <c r="QPA159" s="122"/>
      <c r="QPB159" s="123"/>
      <c r="QPC159" s="123"/>
      <c r="QPD159" s="123"/>
      <c r="QPE159" s="122"/>
      <c r="QPF159" s="123"/>
      <c r="QPG159" s="123"/>
      <c r="QPH159" s="123"/>
      <c r="QPI159" s="122"/>
      <c r="QPJ159" s="123"/>
      <c r="QPK159" s="123"/>
      <c r="QPL159" s="123"/>
      <c r="QPM159" s="122"/>
      <c r="QPN159" s="123"/>
      <c r="QPO159" s="123"/>
      <c r="QPP159" s="123"/>
      <c r="QPQ159" s="122"/>
      <c r="QPR159" s="123"/>
      <c r="QPS159" s="123"/>
      <c r="QPT159" s="123"/>
      <c r="QPU159" s="122"/>
      <c r="QPV159" s="123"/>
      <c r="QPW159" s="123"/>
      <c r="QPX159" s="123"/>
      <c r="QPY159" s="122"/>
      <c r="QPZ159" s="123"/>
      <c r="QQA159" s="123"/>
      <c r="QQB159" s="123"/>
      <c r="QQC159" s="122"/>
      <c r="QQD159" s="123"/>
      <c r="QQE159" s="123"/>
      <c r="QQF159" s="123"/>
      <c r="QQG159" s="122"/>
      <c r="QQH159" s="123"/>
      <c r="QQI159" s="123"/>
      <c r="QQJ159" s="123"/>
      <c r="QQK159" s="122"/>
      <c r="QQL159" s="123"/>
      <c r="QQM159" s="123"/>
      <c r="QQN159" s="123"/>
      <c r="QQO159" s="122"/>
      <c r="QQP159" s="123"/>
      <c r="QQQ159" s="123"/>
      <c r="QQR159" s="123"/>
      <c r="QQS159" s="122"/>
      <c r="QQT159" s="123"/>
      <c r="QQU159" s="123"/>
      <c r="QQV159" s="123"/>
      <c r="QQW159" s="122"/>
      <c r="QQX159" s="123"/>
      <c r="QQY159" s="123"/>
      <c r="QQZ159" s="123"/>
      <c r="QRA159" s="122"/>
      <c r="QRB159" s="123"/>
      <c r="QRC159" s="123"/>
      <c r="QRD159" s="123"/>
      <c r="QRE159" s="122"/>
      <c r="QRF159" s="123"/>
      <c r="QRG159" s="123"/>
      <c r="QRH159" s="123"/>
      <c r="QRI159" s="122"/>
      <c r="QRJ159" s="123"/>
      <c r="QRK159" s="123"/>
      <c r="QRL159" s="123"/>
      <c r="QRM159" s="122"/>
      <c r="QRN159" s="123"/>
      <c r="QRO159" s="123"/>
      <c r="QRP159" s="123"/>
      <c r="QRQ159" s="122"/>
      <c r="QRR159" s="123"/>
      <c r="QRS159" s="123"/>
      <c r="QRT159" s="123"/>
      <c r="QRU159" s="122"/>
      <c r="QRV159" s="123"/>
      <c r="QRW159" s="123"/>
      <c r="QRX159" s="123"/>
      <c r="QRY159" s="122"/>
      <c r="QRZ159" s="123"/>
      <c r="QSA159" s="123"/>
      <c r="QSB159" s="123"/>
      <c r="QSC159" s="122"/>
      <c r="QSD159" s="123"/>
      <c r="QSE159" s="123"/>
      <c r="QSF159" s="123"/>
      <c r="QSG159" s="122"/>
      <c r="QSH159" s="123"/>
      <c r="QSI159" s="123"/>
      <c r="QSJ159" s="123"/>
      <c r="QSK159" s="122"/>
      <c r="QSL159" s="123"/>
      <c r="QSM159" s="123"/>
      <c r="QSN159" s="123"/>
      <c r="QSO159" s="122"/>
      <c r="QSP159" s="123"/>
      <c r="QSQ159" s="123"/>
      <c r="QSR159" s="123"/>
      <c r="QSS159" s="122"/>
      <c r="QST159" s="123"/>
      <c r="QSU159" s="123"/>
      <c r="QSV159" s="123"/>
      <c r="QSW159" s="122"/>
      <c r="QSX159" s="123"/>
      <c r="QSY159" s="123"/>
      <c r="QSZ159" s="123"/>
      <c r="QTA159" s="122"/>
      <c r="QTB159" s="123"/>
      <c r="QTC159" s="123"/>
      <c r="QTD159" s="123"/>
      <c r="QTE159" s="122"/>
      <c r="QTF159" s="123"/>
      <c r="QTG159" s="123"/>
      <c r="QTH159" s="123"/>
      <c r="QTI159" s="122"/>
      <c r="QTJ159" s="123"/>
      <c r="QTK159" s="123"/>
      <c r="QTL159" s="123"/>
      <c r="QTM159" s="122"/>
      <c r="QTN159" s="123"/>
      <c r="QTO159" s="123"/>
      <c r="QTP159" s="123"/>
      <c r="QTQ159" s="122"/>
      <c r="QTR159" s="123"/>
      <c r="QTS159" s="123"/>
      <c r="QTT159" s="123"/>
      <c r="QTU159" s="122"/>
      <c r="QTV159" s="123"/>
      <c r="QTW159" s="123"/>
      <c r="QTX159" s="123"/>
      <c r="QTY159" s="122"/>
      <c r="QTZ159" s="123"/>
      <c r="QUA159" s="123"/>
      <c r="QUB159" s="123"/>
      <c r="QUC159" s="122"/>
      <c r="QUD159" s="123"/>
      <c r="QUE159" s="123"/>
      <c r="QUF159" s="123"/>
      <c r="QUG159" s="122"/>
      <c r="QUH159" s="123"/>
      <c r="QUI159" s="123"/>
      <c r="QUJ159" s="123"/>
      <c r="QUK159" s="122"/>
      <c r="QUL159" s="123"/>
      <c r="QUM159" s="123"/>
      <c r="QUN159" s="123"/>
      <c r="QUO159" s="122"/>
      <c r="QUP159" s="123"/>
      <c r="QUQ159" s="123"/>
      <c r="QUR159" s="123"/>
      <c r="QUS159" s="122"/>
      <c r="QUT159" s="123"/>
      <c r="QUU159" s="123"/>
      <c r="QUV159" s="123"/>
      <c r="QUW159" s="122"/>
      <c r="QUX159" s="123"/>
      <c r="QUY159" s="123"/>
      <c r="QUZ159" s="123"/>
      <c r="QVA159" s="122"/>
      <c r="QVB159" s="123"/>
      <c r="QVC159" s="123"/>
      <c r="QVD159" s="123"/>
      <c r="QVE159" s="122"/>
      <c r="QVF159" s="123"/>
      <c r="QVG159" s="123"/>
      <c r="QVH159" s="123"/>
      <c r="QVI159" s="122"/>
      <c r="QVJ159" s="123"/>
      <c r="QVK159" s="123"/>
      <c r="QVL159" s="123"/>
      <c r="QVM159" s="122"/>
      <c r="QVN159" s="123"/>
      <c r="QVO159" s="123"/>
      <c r="QVP159" s="123"/>
      <c r="QVQ159" s="122"/>
      <c r="QVR159" s="123"/>
      <c r="QVS159" s="123"/>
      <c r="QVT159" s="123"/>
      <c r="QVU159" s="122"/>
      <c r="QVV159" s="123"/>
      <c r="QVW159" s="123"/>
      <c r="QVX159" s="123"/>
      <c r="QVY159" s="122"/>
      <c r="QVZ159" s="123"/>
      <c r="QWA159" s="123"/>
      <c r="QWB159" s="123"/>
      <c r="QWC159" s="122"/>
      <c r="QWD159" s="123"/>
      <c r="QWE159" s="123"/>
      <c r="QWF159" s="123"/>
      <c r="QWG159" s="122"/>
      <c r="QWH159" s="123"/>
      <c r="QWI159" s="123"/>
      <c r="QWJ159" s="123"/>
      <c r="QWK159" s="122"/>
      <c r="QWL159" s="123"/>
      <c r="QWM159" s="123"/>
      <c r="QWN159" s="123"/>
      <c r="QWO159" s="122"/>
      <c r="QWP159" s="123"/>
      <c r="QWQ159" s="123"/>
      <c r="QWR159" s="123"/>
      <c r="QWS159" s="122"/>
      <c r="QWT159" s="123"/>
      <c r="QWU159" s="123"/>
      <c r="QWV159" s="123"/>
      <c r="QWW159" s="122"/>
      <c r="QWX159" s="123"/>
      <c r="QWY159" s="123"/>
      <c r="QWZ159" s="123"/>
      <c r="QXA159" s="122"/>
      <c r="QXB159" s="123"/>
      <c r="QXC159" s="123"/>
      <c r="QXD159" s="123"/>
      <c r="QXE159" s="122"/>
      <c r="QXF159" s="123"/>
      <c r="QXG159" s="123"/>
      <c r="QXH159" s="123"/>
      <c r="QXI159" s="122"/>
      <c r="QXJ159" s="123"/>
      <c r="QXK159" s="123"/>
      <c r="QXL159" s="123"/>
      <c r="QXM159" s="122"/>
      <c r="QXN159" s="123"/>
      <c r="QXO159" s="123"/>
      <c r="QXP159" s="123"/>
      <c r="QXQ159" s="122"/>
      <c r="QXR159" s="123"/>
      <c r="QXS159" s="123"/>
      <c r="QXT159" s="123"/>
      <c r="QXU159" s="122"/>
      <c r="QXV159" s="123"/>
      <c r="QXW159" s="123"/>
      <c r="QXX159" s="123"/>
      <c r="QXY159" s="122"/>
      <c r="QXZ159" s="123"/>
      <c r="QYA159" s="123"/>
      <c r="QYB159" s="123"/>
      <c r="QYC159" s="122"/>
      <c r="QYD159" s="123"/>
      <c r="QYE159" s="123"/>
      <c r="QYF159" s="123"/>
      <c r="QYG159" s="122"/>
      <c r="QYH159" s="123"/>
      <c r="QYI159" s="123"/>
      <c r="QYJ159" s="123"/>
      <c r="QYK159" s="122"/>
      <c r="QYL159" s="123"/>
      <c r="QYM159" s="123"/>
      <c r="QYN159" s="123"/>
      <c r="QYO159" s="122"/>
      <c r="QYP159" s="123"/>
      <c r="QYQ159" s="123"/>
      <c r="QYR159" s="123"/>
      <c r="QYS159" s="122"/>
      <c r="QYT159" s="123"/>
      <c r="QYU159" s="123"/>
      <c r="QYV159" s="123"/>
      <c r="QYW159" s="122"/>
      <c r="QYX159" s="123"/>
      <c r="QYY159" s="123"/>
      <c r="QYZ159" s="123"/>
      <c r="QZA159" s="122"/>
      <c r="QZB159" s="123"/>
      <c r="QZC159" s="123"/>
      <c r="QZD159" s="123"/>
      <c r="QZE159" s="122"/>
      <c r="QZF159" s="123"/>
      <c r="QZG159" s="123"/>
      <c r="QZH159" s="123"/>
      <c r="QZI159" s="122"/>
      <c r="QZJ159" s="123"/>
      <c r="QZK159" s="123"/>
      <c r="QZL159" s="123"/>
      <c r="QZM159" s="122"/>
      <c r="QZN159" s="123"/>
      <c r="QZO159" s="123"/>
      <c r="QZP159" s="123"/>
      <c r="QZQ159" s="122"/>
      <c r="QZR159" s="123"/>
      <c r="QZS159" s="123"/>
      <c r="QZT159" s="123"/>
      <c r="QZU159" s="122"/>
      <c r="QZV159" s="123"/>
      <c r="QZW159" s="123"/>
      <c r="QZX159" s="123"/>
      <c r="QZY159" s="122"/>
      <c r="QZZ159" s="123"/>
      <c r="RAA159" s="123"/>
      <c r="RAB159" s="123"/>
      <c r="RAC159" s="122"/>
      <c r="RAD159" s="123"/>
      <c r="RAE159" s="123"/>
      <c r="RAF159" s="123"/>
      <c r="RAG159" s="122"/>
      <c r="RAH159" s="123"/>
      <c r="RAI159" s="123"/>
      <c r="RAJ159" s="123"/>
      <c r="RAK159" s="122"/>
      <c r="RAL159" s="123"/>
      <c r="RAM159" s="123"/>
      <c r="RAN159" s="123"/>
      <c r="RAO159" s="122"/>
      <c r="RAP159" s="123"/>
      <c r="RAQ159" s="123"/>
      <c r="RAR159" s="123"/>
      <c r="RAS159" s="122"/>
      <c r="RAT159" s="123"/>
      <c r="RAU159" s="123"/>
      <c r="RAV159" s="123"/>
      <c r="RAW159" s="122"/>
      <c r="RAX159" s="123"/>
      <c r="RAY159" s="123"/>
      <c r="RAZ159" s="123"/>
      <c r="RBA159" s="122"/>
      <c r="RBB159" s="123"/>
      <c r="RBC159" s="123"/>
      <c r="RBD159" s="123"/>
      <c r="RBE159" s="122"/>
      <c r="RBF159" s="123"/>
      <c r="RBG159" s="123"/>
      <c r="RBH159" s="123"/>
      <c r="RBI159" s="122"/>
      <c r="RBJ159" s="123"/>
      <c r="RBK159" s="123"/>
      <c r="RBL159" s="123"/>
      <c r="RBM159" s="122"/>
      <c r="RBN159" s="123"/>
      <c r="RBO159" s="123"/>
      <c r="RBP159" s="123"/>
      <c r="RBQ159" s="122"/>
      <c r="RBR159" s="123"/>
      <c r="RBS159" s="123"/>
      <c r="RBT159" s="123"/>
      <c r="RBU159" s="122"/>
      <c r="RBV159" s="123"/>
      <c r="RBW159" s="123"/>
      <c r="RBX159" s="123"/>
      <c r="RBY159" s="122"/>
      <c r="RBZ159" s="123"/>
      <c r="RCA159" s="123"/>
      <c r="RCB159" s="123"/>
      <c r="RCC159" s="122"/>
      <c r="RCD159" s="123"/>
      <c r="RCE159" s="123"/>
      <c r="RCF159" s="123"/>
      <c r="RCG159" s="122"/>
      <c r="RCH159" s="123"/>
      <c r="RCI159" s="123"/>
      <c r="RCJ159" s="123"/>
      <c r="RCK159" s="122"/>
      <c r="RCL159" s="123"/>
      <c r="RCM159" s="123"/>
      <c r="RCN159" s="123"/>
      <c r="RCO159" s="122"/>
      <c r="RCP159" s="123"/>
      <c r="RCQ159" s="123"/>
      <c r="RCR159" s="123"/>
      <c r="RCS159" s="122"/>
      <c r="RCT159" s="123"/>
      <c r="RCU159" s="123"/>
      <c r="RCV159" s="123"/>
      <c r="RCW159" s="122"/>
      <c r="RCX159" s="123"/>
      <c r="RCY159" s="123"/>
      <c r="RCZ159" s="123"/>
      <c r="RDA159" s="122"/>
      <c r="RDB159" s="123"/>
      <c r="RDC159" s="123"/>
      <c r="RDD159" s="123"/>
      <c r="RDE159" s="122"/>
      <c r="RDF159" s="123"/>
      <c r="RDG159" s="123"/>
      <c r="RDH159" s="123"/>
      <c r="RDI159" s="122"/>
      <c r="RDJ159" s="123"/>
      <c r="RDK159" s="123"/>
      <c r="RDL159" s="123"/>
      <c r="RDM159" s="122"/>
      <c r="RDN159" s="123"/>
      <c r="RDO159" s="123"/>
      <c r="RDP159" s="123"/>
      <c r="RDQ159" s="122"/>
      <c r="RDR159" s="123"/>
      <c r="RDS159" s="123"/>
      <c r="RDT159" s="123"/>
      <c r="RDU159" s="122"/>
      <c r="RDV159" s="123"/>
      <c r="RDW159" s="123"/>
      <c r="RDX159" s="123"/>
      <c r="RDY159" s="122"/>
      <c r="RDZ159" s="123"/>
      <c r="REA159" s="123"/>
      <c r="REB159" s="123"/>
      <c r="REC159" s="122"/>
      <c r="RED159" s="123"/>
      <c r="REE159" s="123"/>
      <c r="REF159" s="123"/>
      <c r="REG159" s="122"/>
      <c r="REH159" s="123"/>
      <c r="REI159" s="123"/>
      <c r="REJ159" s="123"/>
      <c r="REK159" s="122"/>
      <c r="REL159" s="123"/>
      <c r="REM159" s="123"/>
      <c r="REN159" s="123"/>
      <c r="REO159" s="122"/>
      <c r="REP159" s="123"/>
      <c r="REQ159" s="123"/>
      <c r="RER159" s="123"/>
      <c r="RES159" s="122"/>
      <c r="RET159" s="123"/>
      <c r="REU159" s="123"/>
      <c r="REV159" s="123"/>
      <c r="REW159" s="122"/>
      <c r="REX159" s="123"/>
      <c r="REY159" s="123"/>
      <c r="REZ159" s="123"/>
      <c r="RFA159" s="122"/>
      <c r="RFB159" s="123"/>
      <c r="RFC159" s="123"/>
      <c r="RFD159" s="123"/>
      <c r="RFE159" s="122"/>
      <c r="RFF159" s="123"/>
      <c r="RFG159" s="123"/>
      <c r="RFH159" s="123"/>
      <c r="RFI159" s="122"/>
      <c r="RFJ159" s="123"/>
      <c r="RFK159" s="123"/>
      <c r="RFL159" s="123"/>
      <c r="RFM159" s="122"/>
      <c r="RFN159" s="123"/>
      <c r="RFO159" s="123"/>
      <c r="RFP159" s="123"/>
      <c r="RFQ159" s="122"/>
      <c r="RFR159" s="123"/>
      <c r="RFS159" s="123"/>
      <c r="RFT159" s="123"/>
      <c r="RFU159" s="122"/>
      <c r="RFV159" s="123"/>
      <c r="RFW159" s="123"/>
      <c r="RFX159" s="123"/>
      <c r="RFY159" s="122"/>
      <c r="RFZ159" s="123"/>
      <c r="RGA159" s="123"/>
      <c r="RGB159" s="123"/>
      <c r="RGC159" s="122"/>
      <c r="RGD159" s="123"/>
      <c r="RGE159" s="123"/>
      <c r="RGF159" s="123"/>
      <c r="RGG159" s="122"/>
      <c r="RGH159" s="123"/>
      <c r="RGI159" s="123"/>
      <c r="RGJ159" s="123"/>
      <c r="RGK159" s="122"/>
      <c r="RGL159" s="123"/>
      <c r="RGM159" s="123"/>
      <c r="RGN159" s="123"/>
      <c r="RGO159" s="122"/>
      <c r="RGP159" s="123"/>
      <c r="RGQ159" s="123"/>
      <c r="RGR159" s="123"/>
      <c r="RGS159" s="122"/>
      <c r="RGT159" s="123"/>
      <c r="RGU159" s="123"/>
      <c r="RGV159" s="123"/>
      <c r="RGW159" s="122"/>
      <c r="RGX159" s="123"/>
      <c r="RGY159" s="123"/>
      <c r="RGZ159" s="123"/>
      <c r="RHA159" s="122"/>
      <c r="RHB159" s="123"/>
      <c r="RHC159" s="123"/>
      <c r="RHD159" s="123"/>
      <c r="RHE159" s="122"/>
      <c r="RHF159" s="123"/>
      <c r="RHG159" s="123"/>
      <c r="RHH159" s="123"/>
      <c r="RHI159" s="122"/>
      <c r="RHJ159" s="123"/>
      <c r="RHK159" s="123"/>
      <c r="RHL159" s="123"/>
      <c r="RHM159" s="122"/>
      <c r="RHN159" s="123"/>
      <c r="RHO159" s="123"/>
      <c r="RHP159" s="123"/>
      <c r="RHQ159" s="122"/>
      <c r="RHR159" s="123"/>
      <c r="RHS159" s="123"/>
      <c r="RHT159" s="123"/>
      <c r="RHU159" s="122"/>
      <c r="RHV159" s="123"/>
      <c r="RHW159" s="123"/>
      <c r="RHX159" s="123"/>
      <c r="RHY159" s="122"/>
      <c r="RHZ159" s="123"/>
      <c r="RIA159" s="123"/>
      <c r="RIB159" s="123"/>
      <c r="RIC159" s="122"/>
      <c r="RID159" s="123"/>
      <c r="RIE159" s="123"/>
      <c r="RIF159" s="123"/>
      <c r="RIG159" s="122"/>
      <c r="RIH159" s="123"/>
      <c r="RII159" s="123"/>
      <c r="RIJ159" s="123"/>
      <c r="RIK159" s="122"/>
      <c r="RIL159" s="123"/>
      <c r="RIM159" s="123"/>
      <c r="RIN159" s="123"/>
      <c r="RIO159" s="122"/>
      <c r="RIP159" s="123"/>
      <c r="RIQ159" s="123"/>
      <c r="RIR159" s="123"/>
      <c r="RIS159" s="122"/>
      <c r="RIT159" s="123"/>
      <c r="RIU159" s="123"/>
      <c r="RIV159" s="123"/>
      <c r="RIW159" s="122"/>
      <c r="RIX159" s="123"/>
      <c r="RIY159" s="123"/>
      <c r="RIZ159" s="123"/>
      <c r="RJA159" s="122"/>
      <c r="RJB159" s="123"/>
      <c r="RJC159" s="123"/>
      <c r="RJD159" s="123"/>
      <c r="RJE159" s="122"/>
      <c r="RJF159" s="123"/>
      <c r="RJG159" s="123"/>
      <c r="RJH159" s="123"/>
      <c r="RJI159" s="122"/>
      <c r="RJJ159" s="123"/>
      <c r="RJK159" s="123"/>
      <c r="RJL159" s="123"/>
      <c r="RJM159" s="122"/>
      <c r="RJN159" s="123"/>
      <c r="RJO159" s="123"/>
      <c r="RJP159" s="123"/>
      <c r="RJQ159" s="122"/>
      <c r="RJR159" s="123"/>
      <c r="RJS159" s="123"/>
      <c r="RJT159" s="123"/>
      <c r="RJU159" s="122"/>
      <c r="RJV159" s="123"/>
      <c r="RJW159" s="123"/>
      <c r="RJX159" s="123"/>
      <c r="RJY159" s="122"/>
      <c r="RJZ159" s="123"/>
      <c r="RKA159" s="123"/>
      <c r="RKB159" s="123"/>
      <c r="RKC159" s="122"/>
      <c r="RKD159" s="123"/>
      <c r="RKE159" s="123"/>
      <c r="RKF159" s="123"/>
      <c r="RKG159" s="122"/>
      <c r="RKH159" s="123"/>
      <c r="RKI159" s="123"/>
      <c r="RKJ159" s="123"/>
      <c r="RKK159" s="122"/>
      <c r="RKL159" s="123"/>
      <c r="RKM159" s="123"/>
      <c r="RKN159" s="123"/>
      <c r="RKO159" s="122"/>
      <c r="RKP159" s="123"/>
      <c r="RKQ159" s="123"/>
      <c r="RKR159" s="123"/>
      <c r="RKS159" s="122"/>
      <c r="RKT159" s="123"/>
      <c r="RKU159" s="123"/>
      <c r="RKV159" s="123"/>
      <c r="RKW159" s="122"/>
      <c r="RKX159" s="123"/>
      <c r="RKY159" s="123"/>
      <c r="RKZ159" s="123"/>
      <c r="RLA159" s="122"/>
      <c r="RLB159" s="123"/>
      <c r="RLC159" s="123"/>
      <c r="RLD159" s="123"/>
      <c r="RLE159" s="122"/>
      <c r="RLF159" s="123"/>
      <c r="RLG159" s="123"/>
      <c r="RLH159" s="123"/>
      <c r="RLI159" s="122"/>
      <c r="RLJ159" s="123"/>
      <c r="RLK159" s="123"/>
      <c r="RLL159" s="123"/>
      <c r="RLM159" s="122"/>
      <c r="RLN159" s="123"/>
      <c r="RLO159" s="123"/>
      <c r="RLP159" s="123"/>
      <c r="RLQ159" s="122"/>
      <c r="RLR159" s="123"/>
      <c r="RLS159" s="123"/>
      <c r="RLT159" s="123"/>
      <c r="RLU159" s="122"/>
      <c r="RLV159" s="123"/>
      <c r="RLW159" s="123"/>
      <c r="RLX159" s="123"/>
      <c r="RLY159" s="122"/>
      <c r="RLZ159" s="123"/>
      <c r="RMA159" s="123"/>
      <c r="RMB159" s="123"/>
      <c r="RMC159" s="122"/>
      <c r="RMD159" s="123"/>
      <c r="RME159" s="123"/>
      <c r="RMF159" s="123"/>
      <c r="RMG159" s="122"/>
      <c r="RMH159" s="123"/>
      <c r="RMI159" s="123"/>
      <c r="RMJ159" s="123"/>
      <c r="RMK159" s="122"/>
      <c r="RML159" s="123"/>
      <c r="RMM159" s="123"/>
      <c r="RMN159" s="123"/>
      <c r="RMO159" s="122"/>
      <c r="RMP159" s="123"/>
      <c r="RMQ159" s="123"/>
      <c r="RMR159" s="123"/>
      <c r="RMS159" s="122"/>
      <c r="RMT159" s="123"/>
      <c r="RMU159" s="123"/>
      <c r="RMV159" s="123"/>
      <c r="RMW159" s="122"/>
      <c r="RMX159" s="123"/>
      <c r="RMY159" s="123"/>
      <c r="RMZ159" s="123"/>
      <c r="RNA159" s="122"/>
      <c r="RNB159" s="123"/>
      <c r="RNC159" s="123"/>
      <c r="RND159" s="123"/>
      <c r="RNE159" s="122"/>
      <c r="RNF159" s="123"/>
      <c r="RNG159" s="123"/>
      <c r="RNH159" s="123"/>
      <c r="RNI159" s="122"/>
      <c r="RNJ159" s="123"/>
      <c r="RNK159" s="123"/>
      <c r="RNL159" s="123"/>
      <c r="RNM159" s="122"/>
      <c r="RNN159" s="123"/>
      <c r="RNO159" s="123"/>
      <c r="RNP159" s="123"/>
      <c r="RNQ159" s="122"/>
      <c r="RNR159" s="123"/>
      <c r="RNS159" s="123"/>
      <c r="RNT159" s="123"/>
      <c r="RNU159" s="122"/>
      <c r="RNV159" s="123"/>
      <c r="RNW159" s="123"/>
      <c r="RNX159" s="123"/>
      <c r="RNY159" s="122"/>
      <c r="RNZ159" s="123"/>
      <c r="ROA159" s="123"/>
      <c r="ROB159" s="123"/>
      <c r="ROC159" s="122"/>
      <c r="ROD159" s="123"/>
      <c r="ROE159" s="123"/>
      <c r="ROF159" s="123"/>
      <c r="ROG159" s="122"/>
      <c r="ROH159" s="123"/>
      <c r="ROI159" s="123"/>
      <c r="ROJ159" s="123"/>
      <c r="ROK159" s="122"/>
      <c r="ROL159" s="123"/>
      <c r="ROM159" s="123"/>
      <c r="RON159" s="123"/>
      <c r="ROO159" s="122"/>
      <c r="ROP159" s="123"/>
      <c r="ROQ159" s="123"/>
      <c r="ROR159" s="123"/>
      <c r="ROS159" s="122"/>
      <c r="ROT159" s="123"/>
      <c r="ROU159" s="123"/>
      <c r="ROV159" s="123"/>
      <c r="ROW159" s="122"/>
      <c r="ROX159" s="123"/>
      <c r="ROY159" s="123"/>
      <c r="ROZ159" s="123"/>
      <c r="RPA159" s="122"/>
      <c r="RPB159" s="123"/>
      <c r="RPC159" s="123"/>
      <c r="RPD159" s="123"/>
      <c r="RPE159" s="122"/>
      <c r="RPF159" s="123"/>
      <c r="RPG159" s="123"/>
      <c r="RPH159" s="123"/>
      <c r="RPI159" s="122"/>
      <c r="RPJ159" s="123"/>
      <c r="RPK159" s="123"/>
      <c r="RPL159" s="123"/>
      <c r="RPM159" s="122"/>
      <c r="RPN159" s="123"/>
      <c r="RPO159" s="123"/>
      <c r="RPP159" s="123"/>
      <c r="RPQ159" s="122"/>
      <c r="RPR159" s="123"/>
      <c r="RPS159" s="123"/>
      <c r="RPT159" s="123"/>
      <c r="RPU159" s="122"/>
      <c r="RPV159" s="123"/>
      <c r="RPW159" s="123"/>
      <c r="RPX159" s="123"/>
      <c r="RPY159" s="122"/>
      <c r="RPZ159" s="123"/>
      <c r="RQA159" s="123"/>
      <c r="RQB159" s="123"/>
      <c r="RQC159" s="122"/>
      <c r="RQD159" s="123"/>
      <c r="RQE159" s="123"/>
      <c r="RQF159" s="123"/>
      <c r="RQG159" s="122"/>
      <c r="RQH159" s="123"/>
      <c r="RQI159" s="123"/>
      <c r="RQJ159" s="123"/>
      <c r="RQK159" s="122"/>
      <c r="RQL159" s="123"/>
      <c r="RQM159" s="123"/>
      <c r="RQN159" s="123"/>
      <c r="RQO159" s="122"/>
      <c r="RQP159" s="123"/>
      <c r="RQQ159" s="123"/>
      <c r="RQR159" s="123"/>
      <c r="RQS159" s="122"/>
      <c r="RQT159" s="123"/>
      <c r="RQU159" s="123"/>
      <c r="RQV159" s="123"/>
      <c r="RQW159" s="122"/>
      <c r="RQX159" s="123"/>
      <c r="RQY159" s="123"/>
      <c r="RQZ159" s="123"/>
      <c r="RRA159" s="122"/>
      <c r="RRB159" s="123"/>
      <c r="RRC159" s="123"/>
      <c r="RRD159" s="123"/>
      <c r="RRE159" s="122"/>
      <c r="RRF159" s="123"/>
      <c r="RRG159" s="123"/>
      <c r="RRH159" s="123"/>
      <c r="RRI159" s="122"/>
      <c r="RRJ159" s="123"/>
      <c r="RRK159" s="123"/>
      <c r="RRL159" s="123"/>
      <c r="RRM159" s="122"/>
      <c r="RRN159" s="123"/>
      <c r="RRO159" s="123"/>
      <c r="RRP159" s="123"/>
      <c r="RRQ159" s="122"/>
      <c r="RRR159" s="123"/>
      <c r="RRS159" s="123"/>
      <c r="RRT159" s="123"/>
      <c r="RRU159" s="122"/>
      <c r="RRV159" s="123"/>
      <c r="RRW159" s="123"/>
      <c r="RRX159" s="123"/>
      <c r="RRY159" s="122"/>
      <c r="RRZ159" s="123"/>
      <c r="RSA159" s="123"/>
      <c r="RSB159" s="123"/>
      <c r="RSC159" s="122"/>
      <c r="RSD159" s="123"/>
      <c r="RSE159" s="123"/>
      <c r="RSF159" s="123"/>
      <c r="RSG159" s="122"/>
      <c r="RSH159" s="123"/>
      <c r="RSI159" s="123"/>
      <c r="RSJ159" s="123"/>
      <c r="RSK159" s="122"/>
      <c r="RSL159" s="123"/>
      <c r="RSM159" s="123"/>
      <c r="RSN159" s="123"/>
      <c r="RSO159" s="122"/>
      <c r="RSP159" s="123"/>
      <c r="RSQ159" s="123"/>
      <c r="RSR159" s="123"/>
      <c r="RSS159" s="122"/>
      <c r="RST159" s="123"/>
      <c r="RSU159" s="123"/>
      <c r="RSV159" s="123"/>
      <c r="RSW159" s="122"/>
      <c r="RSX159" s="123"/>
      <c r="RSY159" s="123"/>
      <c r="RSZ159" s="123"/>
      <c r="RTA159" s="122"/>
      <c r="RTB159" s="123"/>
      <c r="RTC159" s="123"/>
      <c r="RTD159" s="123"/>
      <c r="RTE159" s="122"/>
      <c r="RTF159" s="123"/>
      <c r="RTG159" s="123"/>
      <c r="RTH159" s="123"/>
      <c r="RTI159" s="122"/>
      <c r="RTJ159" s="123"/>
      <c r="RTK159" s="123"/>
      <c r="RTL159" s="123"/>
      <c r="RTM159" s="122"/>
      <c r="RTN159" s="123"/>
      <c r="RTO159" s="123"/>
      <c r="RTP159" s="123"/>
      <c r="RTQ159" s="122"/>
      <c r="RTR159" s="123"/>
      <c r="RTS159" s="123"/>
      <c r="RTT159" s="123"/>
      <c r="RTU159" s="122"/>
      <c r="RTV159" s="123"/>
      <c r="RTW159" s="123"/>
      <c r="RTX159" s="123"/>
      <c r="RTY159" s="122"/>
      <c r="RTZ159" s="123"/>
      <c r="RUA159" s="123"/>
      <c r="RUB159" s="123"/>
      <c r="RUC159" s="122"/>
      <c r="RUD159" s="123"/>
      <c r="RUE159" s="123"/>
      <c r="RUF159" s="123"/>
      <c r="RUG159" s="122"/>
      <c r="RUH159" s="123"/>
      <c r="RUI159" s="123"/>
      <c r="RUJ159" s="123"/>
      <c r="RUK159" s="122"/>
      <c r="RUL159" s="123"/>
      <c r="RUM159" s="123"/>
      <c r="RUN159" s="123"/>
      <c r="RUO159" s="122"/>
      <c r="RUP159" s="123"/>
      <c r="RUQ159" s="123"/>
      <c r="RUR159" s="123"/>
      <c r="RUS159" s="122"/>
      <c r="RUT159" s="123"/>
      <c r="RUU159" s="123"/>
      <c r="RUV159" s="123"/>
      <c r="RUW159" s="122"/>
      <c r="RUX159" s="123"/>
      <c r="RUY159" s="123"/>
      <c r="RUZ159" s="123"/>
      <c r="RVA159" s="122"/>
      <c r="RVB159" s="123"/>
      <c r="RVC159" s="123"/>
      <c r="RVD159" s="123"/>
      <c r="RVE159" s="122"/>
      <c r="RVF159" s="123"/>
      <c r="RVG159" s="123"/>
      <c r="RVH159" s="123"/>
      <c r="RVI159" s="122"/>
      <c r="RVJ159" s="123"/>
      <c r="RVK159" s="123"/>
      <c r="RVL159" s="123"/>
      <c r="RVM159" s="122"/>
      <c r="RVN159" s="123"/>
      <c r="RVO159" s="123"/>
      <c r="RVP159" s="123"/>
      <c r="RVQ159" s="122"/>
      <c r="RVR159" s="123"/>
      <c r="RVS159" s="123"/>
      <c r="RVT159" s="123"/>
      <c r="RVU159" s="122"/>
      <c r="RVV159" s="123"/>
      <c r="RVW159" s="123"/>
      <c r="RVX159" s="123"/>
      <c r="RVY159" s="122"/>
      <c r="RVZ159" s="123"/>
      <c r="RWA159" s="123"/>
      <c r="RWB159" s="123"/>
      <c r="RWC159" s="122"/>
      <c r="RWD159" s="123"/>
      <c r="RWE159" s="123"/>
      <c r="RWF159" s="123"/>
      <c r="RWG159" s="122"/>
      <c r="RWH159" s="123"/>
      <c r="RWI159" s="123"/>
      <c r="RWJ159" s="123"/>
      <c r="RWK159" s="122"/>
      <c r="RWL159" s="123"/>
      <c r="RWM159" s="123"/>
      <c r="RWN159" s="123"/>
      <c r="RWO159" s="122"/>
      <c r="RWP159" s="123"/>
      <c r="RWQ159" s="123"/>
      <c r="RWR159" s="123"/>
      <c r="RWS159" s="122"/>
      <c r="RWT159" s="123"/>
      <c r="RWU159" s="123"/>
      <c r="RWV159" s="123"/>
      <c r="RWW159" s="122"/>
      <c r="RWX159" s="123"/>
      <c r="RWY159" s="123"/>
      <c r="RWZ159" s="123"/>
      <c r="RXA159" s="122"/>
      <c r="RXB159" s="123"/>
      <c r="RXC159" s="123"/>
      <c r="RXD159" s="123"/>
      <c r="RXE159" s="122"/>
      <c r="RXF159" s="123"/>
      <c r="RXG159" s="123"/>
      <c r="RXH159" s="123"/>
      <c r="RXI159" s="122"/>
      <c r="RXJ159" s="123"/>
      <c r="RXK159" s="123"/>
      <c r="RXL159" s="123"/>
      <c r="RXM159" s="122"/>
      <c r="RXN159" s="123"/>
      <c r="RXO159" s="123"/>
      <c r="RXP159" s="123"/>
      <c r="RXQ159" s="122"/>
      <c r="RXR159" s="123"/>
      <c r="RXS159" s="123"/>
      <c r="RXT159" s="123"/>
      <c r="RXU159" s="122"/>
      <c r="RXV159" s="123"/>
      <c r="RXW159" s="123"/>
      <c r="RXX159" s="123"/>
      <c r="RXY159" s="122"/>
      <c r="RXZ159" s="123"/>
      <c r="RYA159" s="123"/>
      <c r="RYB159" s="123"/>
      <c r="RYC159" s="122"/>
      <c r="RYD159" s="123"/>
      <c r="RYE159" s="123"/>
      <c r="RYF159" s="123"/>
      <c r="RYG159" s="122"/>
      <c r="RYH159" s="123"/>
      <c r="RYI159" s="123"/>
      <c r="RYJ159" s="123"/>
      <c r="RYK159" s="122"/>
      <c r="RYL159" s="123"/>
      <c r="RYM159" s="123"/>
      <c r="RYN159" s="123"/>
      <c r="RYO159" s="122"/>
      <c r="RYP159" s="123"/>
      <c r="RYQ159" s="123"/>
      <c r="RYR159" s="123"/>
      <c r="RYS159" s="122"/>
      <c r="RYT159" s="123"/>
      <c r="RYU159" s="123"/>
      <c r="RYV159" s="123"/>
      <c r="RYW159" s="122"/>
      <c r="RYX159" s="123"/>
      <c r="RYY159" s="123"/>
      <c r="RYZ159" s="123"/>
      <c r="RZA159" s="122"/>
      <c r="RZB159" s="123"/>
      <c r="RZC159" s="123"/>
      <c r="RZD159" s="123"/>
      <c r="RZE159" s="122"/>
      <c r="RZF159" s="123"/>
      <c r="RZG159" s="123"/>
      <c r="RZH159" s="123"/>
      <c r="RZI159" s="122"/>
      <c r="RZJ159" s="123"/>
      <c r="RZK159" s="123"/>
      <c r="RZL159" s="123"/>
      <c r="RZM159" s="122"/>
      <c r="RZN159" s="123"/>
      <c r="RZO159" s="123"/>
      <c r="RZP159" s="123"/>
      <c r="RZQ159" s="122"/>
      <c r="RZR159" s="123"/>
      <c r="RZS159" s="123"/>
      <c r="RZT159" s="123"/>
      <c r="RZU159" s="122"/>
      <c r="RZV159" s="123"/>
      <c r="RZW159" s="123"/>
      <c r="RZX159" s="123"/>
      <c r="RZY159" s="122"/>
      <c r="RZZ159" s="123"/>
      <c r="SAA159" s="123"/>
      <c r="SAB159" s="123"/>
      <c r="SAC159" s="122"/>
      <c r="SAD159" s="123"/>
      <c r="SAE159" s="123"/>
      <c r="SAF159" s="123"/>
      <c r="SAG159" s="122"/>
      <c r="SAH159" s="123"/>
      <c r="SAI159" s="123"/>
      <c r="SAJ159" s="123"/>
      <c r="SAK159" s="122"/>
      <c r="SAL159" s="123"/>
      <c r="SAM159" s="123"/>
      <c r="SAN159" s="123"/>
      <c r="SAO159" s="122"/>
      <c r="SAP159" s="123"/>
      <c r="SAQ159" s="123"/>
      <c r="SAR159" s="123"/>
      <c r="SAS159" s="122"/>
      <c r="SAT159" s="123"/>
      <c r="SAU159" s="123"/>
      <c r="SAV159" s="123"/>
      <c r="SAW159" s="122"/>
      <c r="SAX159" s="123"/>
      <c r="SAY159" s="123"/>
      <c r="SAZ159" s="123"/>
      <c r="SBA159" s="122"/>
      <c r="SBB159" s="123"/>
      <c r="SBC159" s="123"/>
      <c r="SBD159" s="123"/>
      <c r="SBE159" s="122"/>
      <c r="SBF159" s="123"/>
      <c r="SBG159" s="123"/>
      <c r="SBH159" s="123"/>
      <c r="SBI159" s="122"/>
      <c r="SBJ159" s="123"/>
      <c r="SBK159" s="123"/>
      <c r="SBL159" s="123"/>
      <c r="SBM159" s="122"/>
      <c r="SBN159" s="123"/>
      <c r="SBO159" s="123"/>
      <c r="SBP159" s="123"/>
      <c r="SBQ159" s="122"/>
      <c r="SBR159" s="123"/>
      <c r="SBS159" s="123"/>
      <c r="SBT159" s="123"/>
      <c r="SBU159" s="122"/>
      <c r="SBV159" s="123"/>
      <c r="SBW159" s="123"/>
      <c r="SBX159" s="123"/>
      <c r="SBY159" s="122"/>
      <c r="SBZ159" s="123"/>
      <c r="SCA159" s="123"/>
      <c r="SCB159" s="123"/>
      <c r="SCC159" s="122"/>
      <c r="SCD159" s="123"/>
      <c r="SCE159" s="123"/>
      <c r="SCF159" s="123"/>
      <c r="SCG159" s="122"/>
      <c r="SCH159" s="123"/>
      <c r="SCI159" s="123"/>
      <c r="SCJ159" s="123"/>
      <c r="SCK159" s="122"/>
      <c r="SCL159" s="123"/>
      <c r="SCM159" s="123"/>
      <c r="SCN159" s="123"/>
      <c r="SCO159" s="122"/>
      <c r="SCP159" s="123"/>
      <c r="SCQ159" s="123"/>
      <c r="SCR159" s="123"/>
      <c r="SCS159" s="122"/>
      <c r="SCT159" s="123"/>
      <c r="SCU159" s="123"/>
      <c r="SCV159" s="123"/>
      <c r="SCW159" s="122"/>
      <c r="SCX159" s="123"/>
      <c r="SCY159" s="123"/>
      <c r="SCZ159" s="123"/>
      <c r="SDA159" s="122"/>
      <c r="SDB159" s="123"/>
      <c r="SDC159" s="123"/>
      <c r="SDD159" s="123"/>
      <c r="SDE159" s="122"/>
      <c r="SDF159" s="123"/>
      <c r="SDG159" s="123"/>
      <c r="SDH159" s="123"/>
      <c r="SDI159" s="122"/>
      <c r="SDJ159" s="123"/>
      <c r="SDK159" s="123"/>
      <c r="SDL159" s="123"/>
      <c r="SDM159" s="122"/>
      <c r="SDN159" s="123"/>
      <c r="SDO159" s="123"/>
      <c r="SDP159" s="123"/>
      <c r="SDQ159" s="122"/>
      <c r="SDR159" s="123"/>
      <c r="SDS159" s="123"/>
      <c r="SDT159" s="123"/>
      <c r="SDU159" s="122"/>
      <c r="SDV159" s="123"/>
      <c r="SDW159" s="123"/>
      <c r="SDX159" s="123"/>
      <c r="SDY159" s="122"/>
      <c r="SDZ159" s="123"/>
      <c r="SEA159" s="123"/>
      <c r="SEB159" s="123"/>
      <c r="SEC159" s="122"/>
      <c r="SED159" s="123"/>
      <c r="SEE159" s="123"/>
      <c r="SEF159" s="123"/>
      <c r="SEG159" s="122"/>
      <c r="SEH159" s="123"/>
      <c r="SEI159" s="123"/>
      <c r="SEJ159" s="123"/>
      <c r="SEK159" s="122"/>
      <c r="SEL159" s="123"/>
      <c r="SEM159" s="123"/>
      <c r="SEN159" s="123"/>
      <c r="SEO159" s="122"/>
      <c r="SEP159" s="123"/>
      <c r="SEQ159" s="123"/>
      <c r="SER159" s="123"/>
      <c r="SES159" s="122"/>
      <c r="SET159" s="123"/>
      <c r="SEU159" s="123"/>
      <c r="SEV159" s="123"/>
      <c r="SEW159" s="122"/>
      <c r="SEX159" s="123"/>
      <c r="SEY159" s="123"/>
      <c r="SEZ159" s="123"/>
      <c r="SFA159" s="122"/>
      <c r="SFB159" s="123"/>
      <c r="SFC159" s="123"/>
      <c r="SFD159" s="123"/>
      <c r="SFE159" s="122"/>
      <c r="SFF159" s="123"/>
      <c r="SFG159" s="123"/>
      <c r="SFH159" s="123"/>
      <c r="SFI159" s="122"/>
      <c r="SFJ159" s="123"/>
      <c r="SFK159" s="123"/>
      <c r="SFL159" s="123"/>
      <c r="SFM159" s="122"/>
      <c r="SFN159" s="123"/>
      <c r="SFO159" s="123"/>
      <c r="SFP159" s="123"/>
      <c r="SFQ159" s="122"/>
      <c r="SFR159" s="123"/>
      <c r="SFS159" s="123"/>
      <c r="SFT159" s="123"/>
      <c r="SFU159" s="122"/>
      <c r="SFV159" s="123"/>
      <c r="SFW159" s="123"/>
      <c r="SFX159" s="123"/>
      <c r="SFY159" s="122"/>
      <c r="SFZ159" s="123"/>
      <c r="SGA159" s="123"/>
      <c r="SGB159" s="123"/>
      <c r="SGC159" s="122"/>
      <c r="SGD159" s="123"/>
      <c r="SGE159" s="123"/>
      <c r="SGF159" s="123"/>
      <c r="SGG159" s="122"/>
      <c r="SGH159" s="123"/>
      <c r="SGI159" s="123"/>
      <c r="SGJ159" s="123"/>
      <c r="SGK159" s="122"/>
      <c r="SGL159" s="123"/>
      <c r="SGM159" s="123"/>
      <c r="SGN159" s="123"/>
      <c r="SGO159" s="122"/>
      <c r="SGP159" s="123"/>
      <c r="SGQ159" s="123"/>
      <c r="SGR159" s="123"/>
      <c r="SGS159" s="122"/>
      <c r="SGT159" s="123"/>
      <c r="SGU159" s="123"/>
      <c r="SGV159" s="123"/>
      <c r="SGW159" s="122"/>
      <c r="SGX159" s="123"/>
      <c r="SGY159" s="123"/>
      <c r="SGZ159" s="123"/>
      <c r="SHA159" s="122"/>
      <c r="SHB159" s="123"/>
      <c r="SHC159" s="123"/>
      <c r="SHD159" s="123"/>
      <c r="SHE159" s="122"/>
      <c r="SHF159" s="123"/>
      <c r="SHG159" s="123"/>
      <c r="SHH159" s="123"/>
      <c r="SHI159" s="122"/>
      <c r="SHJ159" s="123"/>
      <c r="SHK159" s="123"/>
      <c r="SHL159" s="123"/>
      <c r="SHM159" s="122"/>
      <c r="SHN159" s="123"/>
      <c r="SHO159" s="123"/>
      <c r="SHP159" s="123"/>
      <c r="SHQ159" s="122"/>
      <c r="SHR159" s="123"/>
      <c r="SHS159" s="123"/>
      <c r="SHT159" s="123"/>
      <c r="SHU159" s="122"/>
      <c r="SHV159" s="123"/>
      <c r="SHW159" s="123"/>
      <c r="SHX159" s="123"/>
      <c r="SHY159" s="122"/>
      <c r="SHZ159" s="123"/>
      <c r="SIA159" s="123"/>
      <c r="SIB159" s="123"/>
      <c r="SIC159" s="122"/>
      <c r="SID159" s="123"/>
      <c r="SIE159" s="123"/>
      <c r="SIF159" s="123"/>
      <c r="SIG159" s="122"/>
      <c r="SIH159" s="123"/>
      <c r="SII159" s="123"/>
      <c r="SIJ159" s="123"/>
      <c r="SIK159" s="122"/>
      <c r="SIL159" s="123"/>
      <c r="SIM159" s="123"/>
      <c r="SIN159" s="123"/>
      <c r="SIO159" s="122"/>
      <c r="SIP159" s="123"/>
      <c r="SIQ159" s="123"/>
      <c r="SIR159" s="123"/>
      <c r="SIS159" s="122"/>
      <c r="SIT159" s="123"/>
      <c r="SIU159" s="123"/>
      <c r="SIV159" s="123"/>
      <c r="SIW159" s="122"/>
      <c r="SIX159" s="123"/>
      <c r="SIY159" s="123"/>
      <c r="SIZ159" s="123"/>
      <c r="SJA159" s="122"/>
      <c r="SJB159" s="123"/>
      <c r="SJC159" s="123"/>
      <c r="SJD159" s="123"/>
      <c r="SJE159" s="122"/>
      <c r="SJF159" s="123"/>
      <c r="SJG159" s="123"/>
      <c r="SJH159" s="123"/>
      <c r="SJI159" s="122"/>
      <c r="SJJ159" s="123"/>
      <c r="SJK159" s="123"/>
      <c r="SJL159" s="123"/>
      <c r="SJM159" s="122"/>
      <c r="SJN159" s="123"/>
      <c r="SJO159" s="123"/>
      <c r="SJP159" s="123"/>
      <c r="SJQ159" s="122"/>
      <c r="SJR159" s="123"/>
      <c r="SJS159" s="123"/>
      <c r="SJT159" s="123"/>
      <c r="SJU159" s="122"/>
      <c r="SJV159" s="123"/>
      <c r="SJW159" s="123"/>
      <c r="SJX159" s="123"/>
      <c r="SJY159" s="122"/>
      <c r="SJZ159" s="123"/>
      <c r="SKA159" s="123"/>
      <c r="SKB159" s="123"/>
      <c r="SKC159" s="122"/>
      <c r="SKD159" s="123"/>
      <c r="SKE159" s="123"/>
      <c r="SKF159" s="123"/>
      <c r="SKG159" s="122"/>
      <c r="SKH159" s="123"/>
      <c r="SKI159" s="123"/>
      <c r="SKJ159" s="123"/>
      <c r="SKK159" s="122"/>
      <c r="SKL159" s="123"/>
      <c r="SKM159" s="123"/>
      <c r="SKN159" s="123"/>
      <c r="SKO159" s="122"/>
      <c r="SKP159" s="123"/>
      <c r="SKQ159" s="123"/>
      <c r="SKR159" s="123"/>
      <c r="SKS159" s="122"/>
      <c r="SKT159" s="123"/>
      <c r="SKU159" s="123"/>
      <c r="SKV159" s="123"/>
      <c r="SKW159" s="122"/>
      <c r="SKX159" s="123"/>
      <c r="SKY159" s="123"/>
      <c r="SKZ159" s="123"/>
      <c r="SLA159" s="122"/>
      <c r="SLB159" s="123"/>
      <c r="SLC159" s="123"/>
      <c r="SLD159" s="123"/>
      <c r="SLE159" s="122"/>
      <c r="SLF159" s="123"/>
      <c r="SLG159" s="123"/>
      <c r="SLH159" s="123"/>
      <c r="SLI159" s="122"/>
      <c r="SLJ159" s="123"/>
      <c r="SLK159" s="123"/>
      <c r="SLL159" s="123"/>
      <c r="SLM159" s="122"/>
      <c r="SLN159" s="123"/>
      <c r="SLO159" s="123"/>
      <c r="SLP159" s="123"/>
      <c r="SLQ159" s="122"/>
      <c r="SLR159" s="123"/>
      <c r="SLS159" s="123"/>
      <c r="SLT159" s="123"/>
      <c r="SLU159" s="122"/>
      <c r="SLV159" s="123"/>
      <c r="SLW159" s="123"/>
      <c r="SLX159" s="123"/>
      <c r="SLY159" s="122"/>
      <c r="SLZ159" s="123"/>
      <c r="SMA159" s="123"/>
      <c r="SMB159" s="123"/>
      <c r="SMC159" s="122"/>
      <c r="SMD159" s="123"/>
      <c r="SME159" s="123"/>
      <c r="SMF159" s="123"/>
      <c r="SMG159" s="122"/>
      <c r="SMH159" s="123"/>
      <c r="SMI159" s="123"/>
      <c r="SMJ159" s="123"/>
      <c r="SMK159" s="122"/>
      <c r="SML159" s="123"/>
      <c r="SMM159" s="123"/>
      <c r="SMN159" s="123"/>
      <c r="SMO159" s="122"/>
      <c r="SMP159" s="123"/>
      <c r="SMQ159" s="123"/>
      <c r="SMR159" s="123"/>
      <c r="SMS159" s="122"/>
      <c r="SMT159" s="123"/>
      <c r="SMU159" s="123"/>
      <c r="SMV159" s="123"/>
      <c r="SMW159" s="122"/>
      <c r="SMX159" s="123"/>
      <c r="SMY159" s="123"/>
      <c r="SMZ159" s="123"/>
      <c r="SNA159" s="122"/>
      <c r="SNB159" s="123"/>
      <c r="SNC159" s="123"/>
      <c r="SND159" s="123"/>
      <c r="SNE159" s="122"/>
      <c r="SNF159" s="123"/>
      <c r="SNG159" s="123"/>
      <c r="SNH159" s="123"/>
      <c r="SNI159" s="122"/>
      <c r="SNJ159" s="123"/>
      <c r="SNK159" s="123"/>
      <c r="SNL159" s="123"/>
      <c r="SNM159" s="122"/>
      <c r="SNN159" s="123"/>
      <c r="SNO159" s="123"/>
      <c r="SNP159" s="123"/>
      <c r="SNQ159" s="122"/>
      <c r="SNR159" s="123"/>
      <c r="SNS159" s="123"/>
      <c r="SNT159" s="123"/>
      <c r="SNU159" s="122"/>
      <c r="SNV159" s="123"/>
      <c r="SNW159" s="123"/>
      <c r="SNX159" s="123"/>
      <c r="SNY159" s="122"/>
      <c r="SNZ159" s="123"/>
      <c r="SOA159" s="123"/>
      <c r="SOB159" s="123"/>
      <c r="SOC159" s="122"/>
      <c r="SOD159" s="123"/>
      <c r="SOE159" s="123"/>
      <c r="SOF159" s="123"/>
      <c r="SOG159" s="122"/>
      <c r="SOH159" s="123"/>
      <c r="SOI159" s="123"/>
      <c r="SOJ159" s="123"/>
      <c r="SOK159" s="122"/>
      <c r="SOL159" s="123"/>
      <c r="SOM159" s="123"/>
      <c r="SON159" s="123"/>
      <c r="SOO159" s="122"/>
      <c r="SOP159" s="123"/>
      <c r="SOQ159" s="123"/>
      <c r="SOR159" s="123"/>
      <c r="SOS159" s="122"/>
      <c r="SOT159" s="123"/>
      <c r="SOU159" s="123"/>
      <c r="SOV159" s="123"/>
      <c r="SOW159" s="122"/>
      <c r="SOX159" s="123"/>
      <c r="SOY159" s="123"/>
      <c r="SOZ159" s="123"/>
      <c r="SPA159" s="122"/>
      <c r="SPB159" s="123"/>
      <c r="SPC159" s="123"/>
      <c r="SPD159" s="123"/>
      <c r="SPE159" s="122"/>
      <c r="SPF159" s="123"/>
      <c r="SPG159" s="123"/>
      <c r="SPH159" s="123"/>
      <c r="SPI159" s="122"/>
      <c r="SPJ159" s="123"/>
      <c r="SPK159" s="123"/>
      <c r="SPL159" s="123"/>
      <c r="SPM159" s="122"/>
      <c r="SPN159" s="123"/>
      <c r="SPO159" s="123"/>
      <c r="SPP159" s="123"/>
      <c r="SPQ159" s="122"/>
      <c r="SPR159" s="123"/>
      <c r="SPS159" s="123"/>
      <c r="SPT159" s="123"/>
      <c r="SPU159" s="122"/>
      <c r="SPV159" s="123"/>
      <c r="SPW159" s="123"/>
      <c r="SPX159" s="123"/>
      <c r="SPY159" s="122"/>
      <c r="SPZ159" s="123"/>
      <c r="SQA159" s="123"/>
      <c r="SQB159" s="123"/>
      <c r="SQC159" s="122"/>
      <c r="SQD159" s="123"/>
      <c r="SQE159" s="123"/>
      <c r="SQF159" s="123"/>
      <c r="SQG159" s="122"/>
      <c r="SQH159" s="123"/>
      <c r="SQI159" s="123"/>
      <c r="SQJ159" s="123"/>
      <c r="SQK159" s="122"/>
      <c r="SQL159" s="123"/>
      <c r="SQM159" s="123"/>
      <c r="SQN159" s="123"/>
      <c r="SQO159" s="122"/>
      <c r="SQP159" s="123"/>
      <c r="SQQ159" s="123"/>
      <c r="SQR159" s="123"/>
      <c r="SQS159" s="122"/>
      <c r="SQT159" s="123"/>
      <c r="SQU159" s="123"/>
      <c r="SQV159" s="123"/>
      <c r="SQW159" s="122"/>
      <c r="SQX159" s="123"/>
      <c r="SQY159" s="123"/>
      <c r="SQZ159" s="123"/>
      <c r="SRA159" s="122"/>
      <c r="SRB159" s="123"/>
      <c r="SRC159" s="123"/>
      <c r="SRD159" s="123"/>
      <c r="SRE159" s="122"/>
      <c r="SRF159" s="123"/>
      <c r="SRG159" s="123"/>
      <c r="SRH159" s="123"/>
      <c r="SRI159" s="122"/>
      <c r="SRJ159" s="123"/>
      <c r="SRK159" s="123"/>
      <c r="SRL159" s="123"/>
      <c r="SRM159" s="122"/>
      <c r="SRN159" s="123"/>
      <c r="SRO159" s="123"/>
      <c r="SRP159" s="123"/>
      <c r="SRQ159" s="122"/>
      <c r="SRR159" s="123"/>
      <c r="SRS159" s="123"/>
      <c r="SRT159" s="123"/>
      <c r="SRU159" s="122"/>
      <c r="SRV159" s="123"/>
      <c r="SRW159" s="123"/>
      <c r="SRX159" s="123"/>
      <c r="SRY159" s="122"/>
      <c r="SRZ159" s="123"/>
      <c r="SSA159" s="123"/>
      <c r="SSB159" s="123"/>
      <c r="SSC159" s="122"/>
      <c r="SSD159" s="123"/>
      <c r="SSE159" s="123"/>
      <c r="SSF159" s="123"/>
      <c r="SSG159" s="122"/>
      <c r="SSH159" s="123"/>
      <c r="SSI159" s="123"/>
      <c r="SSJ159" s="123"/>
      <c r="SSK159" s="122"/>
      <c r="SSL159" s="123"/>
      <c r="SSM159" s="123"/>
      <c r="SSN159" s="123"/>
      <c r="SSO159" s="122"/>
      <c r="SSP159" s="123"/>
      <c r="SSQ159" s="123"/>
      <c r="SSR159" s="123"/>
      <c r="SSS159" s="122"/>
      <c r="SST159" s="123"/>
      <c r="SSU159" s="123"/>
      <c r="SSV159" s="123"/>
      <c r="SSW159" s="122"/>
      <c r="SSX159" s="123"/>
      <c r="SSY159" s="123"/>
      <c r="SSZ159" s="123"/>
      <c r="STA159" s="122"/>
      <c r="STB159" s="123"/>
      <c r="STC159" s="123"/>
      <c r="STD159" s="123"/>
      <c r="STE159" s="122"/>
      <c r="STF159" s="123"/>
      <c r="STG159" s="123"/>
      <c r="STH159" s="123"/>
      <c r="STI159" s="122"/>
      <c r="STJ159" s="123"/>
      <c r="STK159" s="123"/>
      <c r="STL159" s="123"/>
      <c r="STM159" s="122"/>
      <c r="STN159" s="123"/>
      <c r="STO159" s="123"/>
      <c r="STP159" s="123"/>
      <c r="STQ159" s="122"/>
      <c r="STR159" s="123"/>
      <c r="STS159" s="123"/>
      <c r="STT159" s="123"/>
      <c r="STU159" s="122"/>
      <c r="STV159" s="123"/>
      <c r="STW159" s="123"/>
      <c r="STX159" s="123"/>
      <c r="STY159" s="122"/>
      <c r="STZ159" s="123"/>
      <c r="SUA159" s="123"/>
      <c r="SUB159" s="123"/>
      <c r="SUC159" s="122"/>
      <c r="SUD159" s="123"/>
      <c r="SUE159" s="123"/>
      <c r="SUF159" s="123"/>
      <c r="SUG159" s="122"/>
      <c r="SUH159" s="123"/>
      <c r="SUI159" s="123"/>
      <c r="SUJ159" s="123"/>
      <c r="SUK159" s="122"/>
      <c r="SUL159" s="123"/>
      <c r="SUM159" s="123"/>
      <c r="SUN159" s="123"/>
      <c r="SUO159" s="122"/>
      <c r="SUP159" s="123"/>
      <c r="SUQ159" s="123"/>
      <c r="SUR159" s="123"/>
      <c r="SUS159" s="122"/>
      <c r="SUT159" s="123"/>
      <c r="SUU159" s="123"/>
      <c r="SUV159" s="123"/>
      <c r="SUW159" s="122"/>
      <c r="SUX159" s="123"/>
      <c r="SUY159" s="123"/>
      <c r="SUZ159" s="123"/>
      <c r="SVA159" s="122"/>
      <c r="SVB159" s="123"/>
      <c r="SVC159" s="123"/>
      <c r="SVD159" s="123"/>
      <c r="SVE159" s="122"/>
      <c r="SVF159" s="123"/>
      <c r="SVG159" s="123"/>
      <c r="SVH159" s="123"/>
      <c r="SVI159" s="122"/>
      <c r="SVJ159" s="123"/>
      <c r="SVK159" s="123"/>
      <c r="SVL159" s="123"/>
      <c r="SVM159" s="122"/>
      <c r="SVN159" s="123"/>
      <c r="SVO159" s="123"/>
      <c r="SVP159" s="123"/>
      <c r="SVQ159" s="122"/>
      <c r="SVR159" s="123"/>
      <c r="SVS159" s="123"/>
      <c r="SVT159" s="123"/>
      <c r="SVU159" s="122"/>
      <c r="SVV159" s="123"/>
      <c r="SVW159" s="123"/>
      <c r="SVX159" s="123"/>
      <c r="SVY159" s="122"/>
      <c r="SVZ159" s="123"/>
      <c r="SWA159" s="123"/>
      <c r="SWB159" s="123"/>
      <c r="SWC159" s="122"/>
      <c r="SWD159" s="123"/>
      <c r="SWE159" s="123"/>
      <c r="SWF159" s="123"/>
      <c r="SWG159" s="122"/>
      <c r="SWH159" s="123"/>
      <c r="SWI159" s="123"/>
      <c r="SWJ159" s="123"/>
      <c r="SWK159" s="122"/>
      <c r="SWL159" s="123"/>
      <c r="SWM159" s="123"/>
      <c r="SWN159" s="123"/>
      <c r="SWO159" s="122"/>
      <c r="SWP159" s="123"/>
      <c r="SWQ159" s="123"/>
      <c r="SWR159" s="123"/>
      <c r="SWS159" s="122"/>
      <c r="SWT159" s="123"/>
      <c r="SWU159" s="123"/>
      <c r="SWV159" s="123"/>
      <c r="SWW159" s="122"/>
      <c r="SWX159" s="123"/>
      <c r="SWY159" s="123"/>
      <c r="SWZ159" s="123"/>
      <c r="SXA159" s="122"/>
      <c r="SXB159" s="123"/>
      <c r="SXC159" s="123"/>
      <c r="SXD159" s="123"/>
      <c r="SXE159" s="122"/>
      <c r="SXF159" s="123"/>
      <c r="SXG159" s="123"/>
      <c r="SXH159" s="123"/>
      <c r="SXI159" s="122"/>
      <c r="SXJ159" s="123"/>
      <c r="SXK159" s="123"/>
      <c r="SXL159" s="123"/>
      <c r="SXM159" s="122"/>
      <c r="SXN159" s="123"/>
      <c r="SXO159" s="123"/>
      <c r="SXP159" s="123"/>
      <c r="SXQ159" s="122"/>
      <c r="SXR159" s="123"/>
      <c r="SXS159" s="123"/>
      <c r="SXT159" s="123"/>
      <c r="SXU159" s="122"/>
      <c r="SXV159" s="123"/>
      <c r="SXW159" s="123"/>
      <c r="SXX159" s="123"/>
      <c r="SXY159" s="122"/>
      <c r="SXZ159" s="123"/>
      <c r="SYA159" s="123"/>
      <c r="SYB159" s="123"/>
      <c r="SYC159" s="122"/>
      <c r="SYD159" s="123"/>
      <c r="SYE159" s="123"/>
      <c r="SYF159" s="123"/>
      <c r="SYG159" s="122"/>
      <c r="SYH159" s="123"/>
      <c r="SYI159" s="123"/>
      <c r="SYJ159" s="123"/>
      <c r="SYK159" s="122"/>
      <c r="SYL159" s="123"/>
      <c r="SYM159" s="123"/>
      <c r="SYN159" s="123"/>
      <c r="SYO159" s="122"/>
      <c r="SYP159" s="123"/>
      <c r="SYQ159" s="123"/>
      <c r="SYR159" s="123"/>
      <c r="SYS159" s="122"/>
      <c r="SYT159" s="123"/>
      <c r="SYU159" s="123"/>
      <c r="SYV159" s="123"/>
      <c r="SYW159" s="122"/>
      <c r="SYX159" s="123"/>
      <c r="SYY159" s="123"/>
      <c r="SYZ159" s="123"/>
      <c r="SZA159" s="122"/>
      <c r="SZB159" s="123"/>
      <c r="SZC159" s="123"/>
      <c r="SZD159" s="123"/>
      <c r="SZE159" s="122"/>
      <c r="SZF159" s="123"/>
      <c r="SZG159" s="123"/>
      <c r="SZH159" s="123"/>
      <c r="SZI159" s="122"/>
      <c r="SZJ159" s="123"/>
      <c r="SZK159" s="123"/>
      <c r="SZL159" s="123"/>
      <c r="SZM159" s="122"/>
      <c r="SZN159" s="123"/>
      <c r="SZO159" s="123"/>
      <c r="SZP159" s="123"/>
      <c r="SZQ159" s="122"/>
      <c r="SZR159" s="123"/>
      <c r="SZS159" s="123"/>
      <c r="SZT159" s="123"/>
      <c r="SZU159" s="122"/>
      <c r="SZV159" s="123"/>
      <c r="SZW159" s="123"/>
      <c r="SZX159" s="123"/>
      <c r="SZY159" s="122"/>
      <c r="SZZ159" s="123"/>
      <c r="TAA159" s="123"/>
      <c r="TAB159" s="123"/>
      <c r="TAC159" s="122"/>
      <c r="TAD159" s="123"/>
      <c r="TAE159" s="123"/>
      <c r="TAF159" s="123"/>
      <c r="TAG159" s="122"/>
      <c r="TAH159" s="123"/>
      <c r="TAI159" s="123"/>
      <c r="TAJ159" s="123"/>
      <c r="TAK159" s="122"/>
      <c r="TAL159" s="123"/>
      <c r="TAM159" s="123"/>
      <c r="TAN159" s="123"/>
      <c r="TAO159" s="122"/>
      <c r="TAP159" s="123"/>
      <c r="TAQ159" s="123"/>
      <c r="TAR159" s="123"/>
      <c r="TAS159" s="122"/>
      <c r="TAT159" s="123"/>
      <c r="TAU159" s="123"/>
      <c r="TAV159" s="123"/>
      <c r="TAW159" s="122"/>
      <c r="TAX159" s="123"/>
      <c r="TAY159" s="123"/>
      <c r="TAZ159" s="123"/>
      <c r="TBA159" s="122"/>
      <c r="TBB159" s="123"/>
      <c r="TBC159" s="123"/>
      <c r="TBD159" s="123"/>
      <c r="TBE159" s="122"/>
      <c r="TBF159" s="123"/>
      <c r="TBG159" s="123"/>
      <c r="TBH159" s="123"/>
      <c r="TBI159" s="122"/>
      <c r="TBJ159" s="123"/>
      <c r="TBK159" s="123"/>
      <c r="TBL159" s="123"/>
      <c r="TBM159" s="122"/>
      <c r="TBN159" s="123"/>
      <c r="TBO159" s="123"/>
      <c r="TBP159" s="123"/>
      <c r="TBQ159" s="122"/>
      <c r="TBR159" s="123"/>
      <c r="TBS159" s="123"/>
      <c r="TBT159" s="123"/>
      <c r="TBU159" s="122"/>
      <c r="TBV159" s="123"/>
      <c r="TBW159" s="123"/>
      <c r="TBX159" s="123"/>
      <c r="TBY159" s="122"/>
      <c r="TBZ159" s="123"/>
      <c r="TCA159" s="123"/>
      <c r="TCB159" s="123"/>
      <c r="TCC159" s="122"/>
      <c r="TCD159" s="123"/>
      <c r="TCE159" s="123"/>
      <c r="TCF159" s="123"/>
      <c r="TCG159" s="122"/>
      <c r="TCH159" s="123"/>
      <c r="TCI159" s="123"/>
      <c r="TCJ159" s="123"/>
      <c r="TCK159" s="122"/>
      <c r="TCL159" s="123"/>
      <c r="TCM159" s="123"/>
      <c r="TCN159" s="123"/>
      <c r="TCO159" s="122"/>
      <c r="TCP159" s="123"/>
      <c r="TCQ159" s="123"/>
      <c r="TCR159" s="123"/>
      <c r="TCS159" s="122"/>
      <c r="TCT159" s="123"/>
      <c r="TCU159" s="123"/>
      <c r="TCV159" s="123"/>
      <c r="TCW159" s="122"/>
      <c r="TCX159" s="123"/>
      <c r="TCY159" s="123"/>
      <c r="TCZ159" s="123"/>
      <c r="TDA159" s="122"/>
      <c r="TDB159" s="123"/>
      <c r="TDC159" s="123"/>
      <c r="TDD159" s="123"/>
      <c r="TDE159" s="122"/>
      <c r="TDF159" s="123"/>
      <c r="TDG159" s="123"/>
      <c r="TDH159" s="123"/>
      <c r="TDI159" s="122"/>
      <c r="TDJ159" s="123"/>
      <c r="TDK159" s="123"/>
      <c r="TDL159" s="123"/>
      <c r="TDM159" s="122"/>
      <c r="TDN159" s="123"/>
      <c r="TDO159" s="123"/>
      <c r="TDP159" s="123"/>
      <c r="TDQ159" s="122"/>
      <c r="TDR159" s="123"/>
      <c r="TDS159" s="123"/>
      <c r="TDT159" s="123"/>
      <c r="TDU159" s="122"/>
      <c r="TDV159" s="123"/>
      <c r="TDW159" s="123"/>
      <c r="TDX159" s="123"/>
      <c r="TDY159" s="122"/>
      <c r="TDZ159" s="123"/>
      <c r="TEA159" s="123"/>
      <c r="TEB159" s="123"/>
      <c r="TEC159" s="122"/>
      <c r="TED159" s="123"/>
      <c r="TEE159" s="123"/>
      <c r="TEF159" s="123"/>
      <c r="TEG159" s="122"/>
      <c r="TEH159" s="123"/>
      <c r="TEI159" s="123"/>
      <c r="TEJ159" s="123"/>
      <c r="TEK159" s="122"/>
      <c r="TEL159" s="123"/>
      <c r="TEM159" s="123"/>
      <c r="TEN159" s="123"/>
      <c r="TEO159" s="122"/>
      <c r="TEP159" s="123"/>
      <c r="TEQ159" s="123"/>
      <c r="TER159" s="123"/>
      <c r="TES159" s="122"/>
      <c r="TET159" s="123"/>
      <c r="TEU159" s="123"/>
      <c r="TEV159" s="123"/>
      <c r="TEW159" s="122"/>
      <c r="TEX159" s="123"/>
      <c r="TEY159" s="123"/>
      <c r="TEZ159" s="123"/>
      <c r="TFA159" s="122"/>
      <c r="TFB159" s="123"/>
      <c r="TFC159" s="123"/>
      <c r="TFD159" s="123"/>
      <c r="TFE159" s="122"/>
      <c r="TFF159" s="123"/>
      <c r="TFG159" s="123"/>
      <c r="TFH159" s="123"/>
      <c r="TFI159" s="122"/>
      <c r="TFJ159" s="123"/>
      <c r="TFK159" s="123"/>
      <c r="TFL159" s="123"/>
      <c r="TFM159" s="122"/>
      <c r="TFN159" s="123"/>
      <c r="TFO159" s="123"/>
      <c r="TFP159" s="123"/>
      <c r="TFQ159" s="122"/>
      <c r="TFR159" s="123"/>
      <c r="TFS159" s="123"/>
      <c r="TFT159" s="123"/>
      <c r="TFU159" s="122"/>
      <c r="TFV159" s="123"/>
      <c r="TFW159" s="123"/>
      <c r="TFX159" s="123"/>
      <c r="TFY159" s="122"/>
      <c r="TFZ159" s="123"/>
      <c r="TGA159" s="123"/>
      <c r="TGB159" s="123"/>
      <c r="TGC159" s="122"/>
      <c r="TGD159" s="123"/>
      <c r="TGE159" s="123"/>
      <c r="TGF159" s="123"/>
      <c r="TGG159" s="122"/>
      <c r="TGH159" s="123"/>
      <c r="TGI159" s="123"/>
      <c r="TGJ159" s="123"/>
      <c r="TGK159" s="122"/>
      <c r="TGL159" s="123"/>
      <c r="TGM159" s="123"/>
      <c r="TGN159" s="123"/>
      <c r="TGO159" s="122"/>
      <c r="TGP159" s="123"/>
      <c r="TGQ159" s="123"/>
      <c r="TGR159" s="123"/>
      <c r="TGS159" s="122"/>
      <c r="TGT159" s="123"/>
      <c r="TGU159" s="123"/>
      <c r="TGV159" s="123"/>
      <c r="TGW159" s="122"/>
      <c r="TGX159" s="123"/>
      <c r="TGY159" s="123"/>
      <c r="TGZ159" s="123"/>
      <c r="THA159" s="122"/>
      <c r="THB159" s="123"/>
      <c r="THC159" s="123"/>
      <c r="THD159" s="123"/>
      <c r="THE159" s="122"/>
      <c r="THF159" s="123"/>
      <c r="THG159" s="123"/>
      <c r="THH159" s="123"/>
      <c r="THI159" s="122"/>
      <c r="THJ159" s="123"/>
      <c r="THK159" s="123"/>
      <c r="THL159" s="123"/>
      <c r="THM159" s="122"/>
      <c r="THN159" s="123"/>
      <c r="THO159" s="123"/>
      <c r="THP159" s="123"/>
      <c r="THQ159" s="122"/>
      <c r="THR159" s="123"/>
      <c r="THS159" s="123"/>
      <c r="THT159" s="123"/>
      <c r="THU159" s="122"/>
      <c r="THV159" s="123"/>
      <c r="THW159" s="123"/>
      <c r="THX159" s="123"/>
      <c r="THY159" s="122"/>
      <c r="THZ159" s="123"/>
      <c r="TIA159" s="123"/>
      <c r="TIB159" s="123"/>
      <c r="TIC159" s="122"/>
      <c r="TID159" s="123"/>
      <c r="TIE159" s="123"/>
      <c r="TIF159" s="123"/>
      <c r="TIG159" s="122"/>
      <c r="TIH159" s="123"/>
      <c r="TII159" s="123"/>
      <c r="TIJ159" s="123"/>
      <c r="TIK159" s="122"/>
      <c r="TIL159" s="123"/>
      <c r="TIM159" s="123"/>
      <c r="TIN159" s="123"/>
      <c r="TIO159" s="122"/>
      <c r="TIP159" s="123"/>
      <c r="TIQ159" s="123"/>
      <c r="TIR159" s="123"/>
      <c r="TIS159" s="122"/>
      <c r="TIT159" s="123"/>
      <c r="TIU159" s="123"/>
      <c r="TIV159" s="123"/>
      <c r="TIW159" s="122"/>
      <c r="TIX159" s="123"/>
      <c r="TIY159" s="123"/>
      <c r="TIZ159" s="123"/>
      <c r="TJA159" s="122"/>
      <c r="TJB159" s="123"/>
      <c r="TJC159" s="123"/>
      <c r="TJD159" s="123"/>
      <c r="TJE159" s="122"/>
      <c r="TJF159" s="123"/>
      <c r="TJG159" s="123"/>
      <c r="TJH159" s="123"/>
      <c r="TJI159" s="122"/>
      <c r="TJJ159" s="123"/>
      <c r="TJK159" s="123"/>
      <c r="TJL159" s="123"/>
      <c r="TJM159" s="122"/>
      <c r="TJN159" s="123"/>
      <c r="TJO159" s="123"/>
      <c r="TJP159" s="123"/>
      <c r="TJQ159" s="122"/>
      <c r="TJR159" s="123"/>
      <c r="TJS159" s="123"/>
      <c r="TJT159" s="123"/>
      <c r="TJU159" s="122"/>
      <c r="TJV159" s="123"/>
      <c r="TJW159" s="123"/>
      <c r="TJX159" s="123"/>
      <c r="TJY159" s="122"/>
      <c r="TJZ159" s="123"/>
      <c r="TKA159" s="123"/>
      <c r="TKB159" s="123"/>
      <c r="TKC159" s="122"/>
      <c r="TKD159" s="123"/>
      <c r="TKE159" s="123"/>
      <c r="TKF159" s="123"/>
      <c r="TKG159" s="122"/>
      <c r="TKH159" s="123"/>
      <c r="TKI159" s="123"/>
      <c r="TKJ159" s="123"/>
      <c r="TKK159" s="122"/>
      <c r="TKL159" s="123"/>
      <c r="TKM159" s="123"/>
      <c r="TKN159" s="123"/>
      <c r="TKO159" s="122"/>
      <c r="TKP159" s="123"/>
      <c r="TKQ159" s="123"/>
      <c r="TKR159" s="123"/>
      <c r="TKS159" s="122"/>
      <c r="TKT159" s="123"/>
      <c r="TKU159" s="123"/>
      <c r="TKV159" s="123"/>
      <c r="TKW159" s="122"/>
      <c r="TKX159" s="123"/>
      <c r="TKY159" s="123"/>
      <c r="TKZ159" s="123"/>
      <c r="TLA159" s="122"/>
      <c r="TLB159" s="123"/>
      <c r="TLC159" s="123"/>
      <c r="TLD159" s="123"/>
      <c r="TLE159" s="122"/>
      <c r="TLF159" s="123"/>
      <c r="TLG159" s="123"/>
      <c r="TLH159" s="123"/>
      <c r="TLI159" s="122"/>
      <c r="TLJ159" s="123"/>
      <c r="TLK159" s="123"/>
      <c r="TLL159" s="123"/>
      <c r="TLM159" s="122"/>
      <c r="TLN159" s="123"/>
      <c r="TLO159" s="123"/>
      <c r="TLP159" s="123"/>
      <c r="TLQ159" s="122"/>
      <c r="TLR159" s="123"/>
      <c r="TLS159" s="123"/>
      <c r="TLT159" s="123"/>
      <c r="TLU159" s="122"/>
      <c r="TLV159" s="123"/>
      <c r="TLW159" s="123"/>
      <c r="TLX159" s="123"/>
      <c r="TLY159" s="122"/>
      <c r="TLZ159" s="123"/>
      <c r="TMA159" s="123"/>
      <c r="TMB159" s="123"/>
      <c r="TMC159" s="122"/>
      <c r="TMD159" s="123"/>
      <c r="TME159" s="123"/>
      <c r="TMF159" s="123"/>
      <c r="TMG159" s="122"/>
      <c r="TMH159" s="123"/>
      <c r="TMI159" s="123"/>
      <c r="TMJ159" s="123"/>
      <c r="TMK159" s="122"/>
      <c r="TML159" s="123"/>
      <c r="TMM159" s="123"/>
      <c r="TMN159" s="123"/>
      <c r="TMO159" s="122"/>
      <c r="TMP159" s="123"/>
      <c r="TMQ159" s="123"/>
      <c r="TMR159" s="123"/>
      <c r="TMS159" s="122"/>
      <c r="TMT159" s="123"/>
      <c r="TMU159" s="123"/>
      <c r="TMV159" s="123"/>
      <c r="TMW159" s="122"/>
      <c r="TMX159" s="123"/>
      <c r="TMY159" s="123"/>
      <c r="TMZ159" s="123"/>
      <c r="TNA159" s="122"/>
      <c r="TNB159" s="123"/>
      <c r="TNC159" s="123"/>
      <c r="TND159" s="123"/>
      <c r="TNE159" s="122"/>
      <c r="TNF159" s="123"/>
      <c r="TNG159" s="123"/>
      <c r="TNH159" s="123"/>
      <c r="TNI159" s="122"/>
      <c r="TNJ159" s="123"/>
      <c r="TNK159" s="123"/>
      <c r="TNL159" s="123"/>
      <c r="TNM159" s="122"/>
      <c r="TNN159" s="123"/>
      <c r="TNO159" s="123"/>
      <c r="TNP159" s="123"/>
      <c r="TNQ159" s="122"/>
      <c r="TNR159" s="123"/>
      <c r="TNS159" s="123"/>
      <c r="TNT159" s="123"/>
      <c r="TNU159" s="122"/>
      <c r="TNV159" s="123"/>
      <c r="TNW159" s="123"/>
      <c r="TNX159" s="123"/>
      <c r="TNY159" s="122"/>
      <c r="TNZ159" s="123"/>
      <c r="TOA159" s="123"/>
      <c r="TOB159" s="123"/>
      <c r="TOC159" s="122"/>
      <c r="TOD159" s="123"/>
      <c r="TOE159" s="123"/>
      <c r="TOF159" s="123"/>
      <c r="TOG159" s="122"/>
      <c r="TOH159" s="123"/>
      <c r="TOI159" s="123"/>
      <c r="TOJ159" s="123"/>
      <c r="TOK159" s="122"/>
      <c r="TOL159" s="123"/>
      <c r="TOM159" s="123"/>
      <c r="TON159" s="123"/>
      <c r="TOO159" s="122"/>
      <c r="TOP159" s="123"/>
      <c r="TOQ159" s="123"/>
      <c r="TOR159" s="123"/>
      <c r="TOS159" s="122"/>
      <c r="TOT159" s="123"/>
      <c r="TOU159" s="123"/>
      <c r="TOV159" s="123"/>
      <c r="TOW159" s="122"/>
      <c r="TOX159" s="123"/>
      <c r="TOY159" s="123"/>
      <c r="TOZ159" s="123"/>
      <c r="TPA159" s="122"/>
      <c r="TPB159" s="123"/>
      <c r="TPC159" s="123"/>
      <c r="TPD159" s="123"/>
      <c r="TPE159" s="122"/>
      <c r="TPF159" s="123"/>
      <c r="TPG159" s="123"/>
      <c r="TPH159" s="123"/>
      <c r="TPI159" s="122"/>
      <c r="TPJ159" s="123"/>
      <c r="TPK159" s="123"/>
      <c r="TPL159" s="123"/>
      <c r="TPM159" s="122"/>
      <c r="TPN159" s="123"/>
      <c r="TPO159" s="123"/>
      <c r="TPP159" s="123"/>
      <c r="TPQ159" s="122"/>
      <c r="TPR159" s="123"/>
      <c r="TPS159" s="123"/>
      <c r="TPT159" s="123"/>
      <c r="TPU159" s="122"/>
      <c r="TPV159" s="123"/>
      <c r="TPW159" s="123"/>
      <c r="TPX159" s="123"/>
      <c r="TPY159" s="122"/>
      <c r="TPZ159" s="123"/>
      <c r="TQA159" s="123"/>
      <c r="TQB159" s="123"/>
      <c r="TQC159" s="122"/>
      <c r="TQD159" s="123"/>
      <c r="TQE159" s="123"/>
      <c r="TQF159" s="123"/>
      <c r="TQG159" s="122"/>
      <c r="TQH159" s="123"/>
      <c r="TQI159" s="123"/>
      <c r="TQJ159" s="123"/>
      <c r="TQK159" s="122"/>
      <c r="TQL159" s="123"/>
      <c r="TQM159" s="123"/>
      <c r="TQN159" s="123"/>
      <c r="TQO159" s="122"/>
      <c r="TQP159" s="123"/>
      <c r="TQQ159" s="123"/>
      <c r="TQR159" s="123"/>
      <c r="TQS159" s="122"/>
      <c r="TQT159" s="123"/>
      <c r="TQU159" s="123"/>
      <c r="TQV159" s="123"/>
      <c r="TQW159" s="122"/>
      <c r="TQX159" s="123"/>
      <c r="TQY159" s="123"/>
      <c r="TQZ159" s="123"/>
      <c r="TRA159" s="122"/>
      <c r="TRB159" s="123"/>
      <c r="TRC159" s="123"/>
      <c r="TRD159" s="123"/>
      <c r="TRE159" s="122"/>
      <c r="TRF159" s="123"/>
      <c r="TRG159" s="123"/>
      <c r="TRH159" s="123"/>
      <c r="TRI159" s="122"/>
      <c r="TRJ159" s="123"/>
      <c r="TRK159" s="123"/>
      <c r="TRL159" s="123"/>
      <c r="TRM159" s="122"/>
      <c r="TRN159" s="123"/>
      <c r="TRO159" s="123"/>
      <c r="TRP159" s="123"/>
      <c r="TRQ159" s="122"/>
      <c r="TRR159" s="123"/>
      <c r="TRS159" s="123"/>
      <c r="TRT159" s="123"/>
      <c r="TRU159" s="122"/>
      <c r="TRV159" s="123"/>
      <c r="TRW159" s="123"/>
      <c r="TRX159" s="123"/>
      <c r="TRY159" s="122"/>
      <c r="TRZ159" s="123"/>
      <c r="TSA159" s="123"/>
      <c r="TSB159" s="123"/>
      <c r="TSC159" s="122"/>
      <c r="TSD159" s="123"/>
      <c r="TSE159" s="123"/>
      <c r="TSF159" s="123"/>
      <c r="TSG159" s="122"/>
      <c r="TSH159" s="123"/>
      <c r="TSI159" s="123"/>
      <c r="TSJ159" s="123"/>
      <c r="TSK159" s="122"/>
      <c r="TSL159" s="123"/>
      <c r="TSM159" s="123"/>
      <c r="TSN159" s="123"/>
      <c r="TSO159" s="122"/>
      <c r="TSP159" s="123"/>
      <c r="TSQ159" s="123"/>
      <c r="TSR159" s="123"/>
      <c r="TSS159" s="122"/>
      <c r="TST159" s="123"/>
      <c r="TSU159" s="123"/>
      <c r="TSV159" s="123"/>
      <c r="TSW159" s="122"/>
      <c r="TSX159" s="123"/>
      <c r="TSY159" s="123"/>
      <c r="TSZ159" s="123"/>
      <c r="TTA159" s="122"/>
      <c r="TTB159" s="123"/>
      <c r="TTC159" s="123"/>
      <c r="TTD159" s="123"/>
      <c r="TTE159" s="122"/>
      <c r="TTF159" s="123"/>
      <c r="TTG159" s="123"/>
      <c r="TTH159" s="123"/>
      <c r="TTI159" s="122"/>
      <c r="TTJ159" s="123"/>
      <c r="TTK159" s="123"/>
      <c r="TTL159" s="123"/>
      <c r="TTM159" s="122"/>
      <c r="TTN159" s="123"/>
      <c r="TTO159" s="123"/>
      <c r="TTP159" s="123"/>
      <c r="TTQ159" s="122"/>
      <c r="TTR159" s="123"/>
      <c r="TTS159" s="123"/>
      <c r="TTT159" s="123"/>
      <c r="TTU159" s="122"/>
      <c r="TTV159" s="123"/>
      <c r="TTW159" s="123"/>
      <c r="TTX159" s="123"/>
      <c r="TTY159" s="122"/>
      <c r="TTZ159" s="123"/>
      <c r="TUA159" s="123"/>
      <c r="TUB159" s="123"/>
      <c r="TUC159" s="122"/>
      <c r="TUD159" s="123"/>
      <c r="TUE159" s="123"/>
      <c r="TUF159" s="123"/>
      <c r="TUG159" s="122"/>
      <c r="TUH159" s="123"/>
      <c r="TUI159" s="123"/>
      <c r="TUJ159" s="123"/>
      <c r="TUK159" s="122"/>
      <c r="TUL159" s="123"/>
      <c r="TUM159" s="123"/>
      <c r="TUN159" s="123"/>
      <c r="TUO159" s="122"/>
      <c r="TUP159" s="123"/>
      <c r="TUQ159" s="123"/>
      <c r="TUR159" s="123"/>
      <c r="TUS159" s="122"/>
      <c r="TUT159" s="123"/>
      <c r="TUU159" s="123"/>
      <c r="TUV159" s="123"/>
      <c r="TUW159" s="122"/>
      <c r="TUX159" s="123"/>
      <c r="TUY159" s="123"/>
      <c r="TUZ159" s="123"/>
      <c r="TVA159" s="122"/>
      <c r="TVB159" s="123"/>
      <c r="TVC159" s="123"/>
      <c r="TVD159" s="123"/>
      <c r="TVE159" s="122"/>
      <c r="TVF159" s="123"/>
      <c r="TVG159" s="123"/>
      <c r="TVH159" s="123"/>
      <c r="TVI159" s="122"/>
      <c r="TVJ159" s="123"/>
      <c r="TVK159" s="123"/>
      <c r="TVL159" s="123"/>
      <c r="TVM159" s="122"/>
      <c r="TVN159" s="123"/>
      <c r="TVO159" s="123"/>
      <c r="TVP159" s="123"/>
      <c r="TVQ159" s="122"/>
      <c r="TVR159" s="123"/>
      <c r="TVS159" s="123"/>
      <c r="TVT159" s="123"/>
      <c r="TVU159" s="122"/>
      <c r="TVV159" s="123"/>
      <c r="TVW159" s="123"/>
      <c r="TVX159" s="123"/>
      <c r="TVY159" s="122"/>
      <c r="TVZ159" s="123"/>
      <c r="TWA159" s="123"/>
      <c r="TWB159" s="123"/>
      <c r="TWC159" s="122"/>
      <c r="TWD159" s="123"/>
      <c r="TWE159" s="123"/>
      <c r="TWF159" s="123"/>
      <c r="TWG159" s="122"/>
      <c r="TWH159" s="123"/>
      <c r="TWI159" s="123"/>
      <c r="TWJ159" s="123"/>
      <c r="TWK159" s="122"/>
      <c r="TWL159" s="123"/>
      <c r="TWM159" s="123"/>
      <c r="TWN159" s="123"/>
      <c r="TWO159" s="122"/>
      <c r="TWP159" s="123"/>
      <c r="TWQ159" s="123"/>
      <c r="TWR159" s="123"/>
      <c r="TWS159" s="122"/>
      <c r="TWT159" s="123"/>
      <c r="TWU159" s="123"/>
      <c r="TWV159" s="123"/>
      <c r="TWW159" s="122"/>
      <c r="TWX159" s="123"/>
      <c r="TWY159" s="123"/>
      <c r="TWZ159" s="123"/>
      <c r="TXA159" s="122"/>
      <c r="TXB159" s="123"/>
      <c r="TXC159" s="123"/>
      <c r="TXD159" s="123"/>
      <c r="TXE159" s="122"/>
      <c r="TXF159" s="123"/>
      <c r="TXG159" s="123"/>
      <c r="TXH159" s="123"/>
      <c r="TXI159" s="122"/>
      <c r="TXJ159" s="123"/>
      <c r="TXK159" s="123"/>
      <c r="TXL159" s="123"/>
      <c r="TXM159" s="122"/>
      <c r="TXN159" s="123"/>
      <c r="TXO159" s="123"/>
      <c r="TXP159" s="123"/>
      <c r="TXQ159" s="122"/>
      <c r="TXR159" s="123"/>
      <c r="TXS159" s="123"/>
      <c r="TXT159" s="123"/>
      <c r="TXU159" s="122"/>
      <c r="TXV159" s="123"/>
      <c r="TXW159" s="123"/>
      <c r="TXX159" s="123"/>
      <c r="TXY159" s="122"/>
      <c r="TXZ159" s="123"/>
      <c r="TYA159" s="123"/>
      <c r="TYB159" s="123"/>
      <c r="TYC159" s="122"/>
      <c r="TYD159" s="123"/>
      <c r="TYE159" s="123"/>
      <c r="TYF159" s="123"/>
      <c r="TYG159" s="122"/>
      <c r="TYH159" s="123"/>
      <c r="TYI159" s="123"/>
      <c r="TYJ159" s="123"/>
      <c r="TYK159" s="122"/>
      <c r="TYL159" s="123"/>
      <c r="TYM159" s="123"/>
      <c r="TYN159" s="123"/>
      <c r="TYO159" s="122"/>
      <c r="TYP159" s="123"/>
      <c r="TYQ159" s="123"/>
      <c r="TYR159" s="123"/>
      <c r="TYS159" s="122"/>
      <c r="TYT159" s="123"/>
      <c r="TYU159" s="123"/>
      <c r="TYV159" s="123"/>
      <c r="TYW159" s="122"/>
      <c r="TYX159" s="123"/>
      <c r="TYY159" s="123"/>
      <c r="TYZ159" s="123"/>
      <c r="TZA159" s="122"/>
      <c r="TZB159" s="123"/>
      <c r="TZC159" s="123"/>
      <c r="TZD159" s="123"/>
      <c r="TZE159" s="122"/>
      <c r="TZF159" s="123"/>
      <c r="TZG159" s="123"/>
      <c r="TZH159" s="123"/>
      <c r="TZI159" s="122"/>
      <c r="TZJ159" s="123"/>
      <c r="TZK159" s="123"/>
      <c r="TZL159" s="123"/>
      <c r="TZM159" s="122"/>
      <c r="TZN159" s="123"/>
      <c r="TZO159" s="123"/>
      <c r="TZP159" s="123"/>
      <c r="TZQ159" s="122"/>
      <c r="TZR159" s="123"/>
      <c r="TZS159" s="123"/>
      <c r="TZT159" s="123"/>
      <c r="TZU159" s="122"/>
      <c r="TZV159" s="123"/>
      <c r="TZW159" s="123"/>
      <c r="TZX159" s="123"/>
      <c r="TZY159" s="122"/>
      <c r="TZZ159" s="123"/>
      <c r="UAA159" s="123"/>
      <c r="UAB159" s="123"/>
      <c r="UAC159" s="122"/>
      <c r="UAD159" s="123"/>
      <c r="UAE159" s="123"/>
      <c r="UAF159" s="123"/>
      <c r="UAG159" s="122"/>
      <c r="UAH159" s="123"/>
      <c r="UAI159" s="123"/>
      <c r="UAJ159" s="123"/>
      <c r="UAK159" s="122"/>
      <c r="UAL159" s="123"/>
      <c r="UAM159" s="123"/>
      <c r="UAN159" s="123"/>
      <c r="UAO159" s="122"/>
      <c r="UAP159" s="123"/>
      <c r="UAQ159" s="123"/>
      <c r="UAR159" s="123"/>
      <c r="UAS159" s="122"/>
      <c r="UAT159" s="123"/>
      <c r="UAU159" s="123"/>
      <c r="UAV159" s="123"/>
      <c r="UAW159" s="122"/>
      <c r="UAX159" s="123"/>
      <c r="UAY159" s="123"/>
      <c r="UAZ159" s="123"/>
      <c r="UBA159" s="122"/>
      <c r="UBB159" s="123"/>
      <c r="UBC159" s="123"/>
      <c r="UBD159" s="123"/>
      <c r="UBE159" s="122"/>
      <c r="UBF159" s="123"/>
      <c r="UBG159" s="123"/>
      <c r="UBH159" s="123"/>
      <c r="UBI159" s="122"/>
      <c r="UBJ159" s="123"/>
      <c r="UBK159" s="123"/>
      <c r="UBL159" s="123"/>
      <c r="UBM159" s="122"/>
      <c r="UBN159" s="123"/>
      <c r="UBO159" s="123"/>
      <c r="UBP159" s="123"/>
      <c r="UBQ159" s="122"/>
      <c r="UBR159" s="123"/>
      <c r="UBS159" s="123"/>
      <c r="UBT159" s="123"/>
      <c r="UBU159" s="122"/>
      <c r="UBV159" s="123"/>
      <c r="UBW159" s="123"/>
      <c r="UBX159" s="123"/>
      <c r="UBY159" s="122"/>
      <c r="UBZ159" s="123"/>
      <c r="UCA159" s="123"/>
      <c r="UCB159" s="123"/>
      <c r="UCC159" s="122"/>
      <c r="UCD159" s="123"/>
      <c r="UCE159" s="123"/>
      <c r="UCF159" s="123"/>
      <c r="UCG159" s="122"/>
      <c r="UCH159" s="123"/>
      <c r="UCI159" s="123"/>
      <c r="UCJ159" s="123"/>
      <c r="UCK159" s="122"/>
      <c r="UCL159" s="123"/>
      <c r="UCM159" s="123"/>
      <c r="UCN159" s="123"/>
      <c r="UCO159" s="122"/>
      <c r="UCP159" s="123"/>
      <c r="UCQ159" s="123"/>
      <c r="UCR159" s="123"/>
      <c r="UCS159" s="122"/>
      <c r="UCT159" s="123"/>
      <c r="UCU159" s="123"/>
      <c r="UCV159" s="123"/>
      <c r="UCW159" s="122"/>
      <c r="UCX159" s="123"/>
      <c r="UCY159" s="123"/>
      <c r="UCZ159" s="123"/>
      <c r="UDA159" s="122"/>
      <c r="UDB159" s="123"/>
      <c r="UDC159" s="123"/>
      <c r="UDD159" s="123"/>
      <c r="UDE159" s="122"/>
      <c r="UDF159" s="123"/>
      <c r="UDG159" s="123"/>
      <c r="UDH159" s="123"/>
      <c r="UDI159" s="122"/>
      <c r="UDJ159" s="123"/>
      <c r="UDK159" s="123"/>
      <c r="UDL159" s="123"/>
      <c r="UDM159" s="122"/>
      <c r="UDN159" s="123"/>
      <c r="UDO159" s="123"/>
      <c r="UDP159" s="123"/>
      <c r="UDQ159" s="122"/>
      <c r="UDR159" s="123"/>
      <c r="UDS159" s="123"/>
      <c r="UDT159" s="123"/>
      <c r="UDU159" s="122"/>
      <c r="UDV159" s="123"/>
      <c r="UDW159" s="123"/>
      <c r="UDX159" s="123"/>
      <c r="UDY159" s="122"/>
      <c r="UDZ159" s="123"/>
      <c r="UEA159" s="123"/>
      <c r="UEB159" s="123"/>
      <c r="UEC159" s="122"/>
      <c r="UED159" s="123"/>
      <c r="UEE159" s="123"/>
      <c r="UEF159" s="123"/>
      <c r="UEG159" s="122"/>
      <c r="UEH159" s="123"/>
      <c r="UEI159" s="123"/>
      <c r="UEJ159" s="123"/>
      <c r="UEK159" s="122"/>
      <c r="UEL159" s="123"/>
      <c r="UEM159" s="123"/>
      <c r="UEN159" s="123"/>
      <c r="UEO159" s="122"/>
      <c r="UEP159" s="123"/>
      <c r="UEQ159" s="123"/>
      <c r="UER159" s="123"/>
      <c r="UES159" s="122"/>
      <c r="UET159" s="123"/>
      <c r="UEU159" s="123"/>
      <c r="UEV159" s="123"/>
      <c r="UEW159" s="122"/>
      <c r="UEX159" s="123"/>
      <c r="UEY159" s="123"/>
      <c r="UEZ159" s="123"/>
      <c r="UFA159" s="122"/>
      <c r="UFB159" s="123"/>
      <c r="UFC159" s="123"/>
      <c r="UFD159" s="123"/>
      <c r="UFE159" s="122"/>
      <c r="UFF159" s="123"/>
      <c r="UFG159" s="123"/>
      <c r="UFH159" s="123"/>
      <c r="UFI159" s="122"/>
      <c r="UFJ159" s="123"/>
      <c r="UFK159" s="123"/>
      <c r="UFL159" s="123"/>
      <c r="UFM159" s="122"/>
      <c r="UFN159" s="123"/>
      <c r="UFO159" s="123"/>
      <c r="UFP159" s="123"/>
      <c r="UFQ159" s="122"/>
      <c r="UFR159" s="123"/>
      <c r="UFS159" s="123"/>
      <c r="UFT159" s="123"/>
      <c r="UFU159" s="122"/>
      <c r="UFV159" s="123"/>
      <c r="UFW159" s="123"/>
      <c r="UFX159" s="123"/>
      <c r="UFY159" s="122"/>
      <c r="UFZ159" s="123"/>
      <c r="UGA159" s="123"/>
      <c r="UGB159" s="123"/>
      <c r="UGC159" s="122"/>
      <c r="UGD159" s="123"/>
      <c r="UGE159" s="123"/>
      <c r="UGF159" s="123"/>
      <c r="UGG159" s="122"/>
      <c r="UGH159" s="123"/>
      <c r="UGI159" s="123"/>
      <c r="UGJ159" s="123"/>
      <c r="UGK159" s="122"/>
      <c r="UGL159" s="123"/>
      <c r="UGM159" s="123"/>
      <c r="UGN159" s="123"/>
      <c r="UGO159" s="122"/>
      <c r="UGP159" s="123"/>
      <c r="UGQ159" s="123"/>
      <c r="UGR159" s="123"/>
      <c r="UGS159" s="122"/>
      <c r="UGT159" s="123"/>
      <c r="UGU159" s="123"/>
      <c r="UGV159" s="123"/>
      <c r="UGW159" s="122"/>
      <c r="UGX159" s="123"/>
      <c r="UGY159" s="123"/>
      <c r="UGZ159" s="123"/>
      <c r="UHA159" s="122"/>
      <c r="UHB159" s="123"/>
      <c r="UHC159" s="123"/>
      <c r="UHD159" s="123"/>
      <c r="UHE159" s="122"/>
      <c r="UHF159" s="123"/>
      <c r="UHG159" s="123"/>
      <c r="UHH159" s="123"/>
      <c r="UHI159" s="122"/>
      <c r="UHJ159" s="123"/>
      <c r="UHK159" s="123"/>
      <c r="UHL159" s="123"/>
      <c r="UHM159" s="122"/>
      <c r="UHN159" s="123"/>
      <c r="UHO159" s="123"/>
      <c r="UHP159" s="123"/>
      <c r="UHQ159" s="122"/>
      <c r="UHR159" s="123"/>
      <c r="UHS159" s="123"/>
      <c r="UHT159" s="123"/>
      <c r="UHU159" s="122"/>
      <c r="UHV159" s="123"/>
      <c r="UHW159" s="123"/>
      <c r="UHX159" s="123"/>
      <c r="UHY159" s="122"/>
      <c r="UHZ159" s="123"/>
      <c r="UIA159" s="123"/>
      <c r="UIB159" s="123"/>
      <c r="UIC159" s="122"/>
      <c r="UID159" s="123"/>
      <c r="UIE159" s="123"/>
      <c r="UIF159" s="123"/>
      <c r="UIG159" s="122"/>
      <c r="UIH159" s="123"/>
      <c r="UII159" s="123"/>
      <c r="UIJ159" s="123"/>
      <c r="UIK159" s="122"/>
      <c r="UIL159" s="123"/>
      <c r="UIM159" s="123"/>
      <c r="UIN159" s="123"/>
      <c r="UIO159" s="122"/>
      <c r="UIP159" s="123"/>
      <c r="UIQ159" s="123"/>
      <c r="UIR159" s="123"/>
      <c r="UIS159" s="122"/>
      <c r="UIT159" s="123"/>
      <c r="UIU159" s="123"/>
      <c r="UIV159" s="123"/>
      <c r="UIW159" s="122"/>
      <c r="UIX159" s="123"/>
      <c r="UIY159" s="123"/>
      <c r="UIZ159" s="123"/>
      <c r="UJA159" s="122"/>
      <c r="UJB159" s="123"/>
      <c r="UJC159" s="123"/>
      <c r="UJD159" s="123"/>
      <c r="UJE159" s="122"/>
      <c r="UJF159" s="123"/>
      <c r="UJG159" s="123"/>
      <c r="UJH159" s="123"/>
      <c r="UJI159" s="122"/>
      <c r="UJJ159" s="123"/>
      <c r="UJK159" s="123"/>
      <c r="UJL159" s="123"/>
      <c r="UJM159" s="122"/>
      <c r="UJN159" s="123"/>
      <c r="UJO159" s="123"/>
      <c r="UJP159" s="123"/>
      <c r="UJQ159" s="122"/>
      <c r="UJR159" s="123"/>
      <c r="UJS159" s="123"/>
      <c r="UJT159" s="123"/>
      <c r="UJU159" s="122"/>
      <c r="UJV159" s="123"/>
      <c r="UJW159" s="123"/>
      <c r="UJX159" s="123"/>
      <c r="UJY159" s="122"/>
      <c r="UJZ159" s="123"/>
      <c r="UKA159" s="123"/>
      <c r="UKB159" s="123"/>
      <c r="UKC159" s="122"/>
      <c r="UKD159" s="123"/>
      <c r="UKE159" s="123"/>
      <c r="UKF159" s="123"/>
      <c r="UKG159" s="122"/>
      <c r="UKH159" s="123"/>
      <c r="UKI159" s="123"/>
      <c r="UKJ159" s="123"/>
      <c r="UKK159" s="122"/>
      <c r="UKL159" s="123"/>
      <c r="UKM159" s="123"/>
      <c r="UKN159" s="123"/>
      <c r="UKO159" s="122"/>
      <c r="UKP159" s="123"/>
      <c r="UKQ159" s="123"/>
      <c r="UKR159" s="123"/>
      <c r="UKS159" s="122"/>
      <c r="UKT159" s="123"/>
      <c r="UKU159" s="123"/>
      <c r="UKV159" s="123"/>
      <c r="UKW159" s="122"/>
      <c r="UKX159" s="123"/>
      <c r="UKY159" s="123"/>
      <c r="UKZ159" s="123"/>
      <c r="ULA159" s="122"/>
      <c r="ULB159" s="123"/>
      <c r="ULC159" s="123"/>
      <c r="ULD159" s="123"/>
      <c r="ULE159" s="122"/>
      <c r="ULF159" s="123"/>
      <c r="ULG159" s="123"/>
      <c r="ULH159" s="123"/>
      <c r="ULI159" s="122"/>
      <c r="ULJ159" s="123"/>
      <c r="ULK159" s="123"/>
      <c r="ULL159" s="123"/>
      <c r="ULM159" s="122"/>
      <c r="ULN159" s="123"/>
      <c r="ULO159" s="123"/>
      <c r="ULP159" s="123"/>
      <c r="ULQ159" s="122"/>
      <c r="ULR159" s="123"/>
      <c r="ULS159" s="123"/>
      <c r="ULT159" s="123"/>
      <c r="ULU159" s="122"/>
      <c r="ULV159" s="123"/>
      <c r="ULW159" s="123"/>
      <c r="ULX159" s="123"/>
      <c r="ULY159" s="122"/>
      <c r="ULZ159" s="123"/>
      <c r="UMA159" s="123"/>
      <c r="UMB159" s="123"/>
      <c r="UMC159" s="122"/>
      <c r="UMD159" s="123"/>
      <c r="UME159" s="123"/>
      <c r="UMF159" s="123"/>
      <c r="UMG159" s="122"/>
      <c r="UMH159" s="123"/>
      <c r="UMI159" s="123"/>
      <c r="UMJ159" s="123"/>
      <c r="UMK159" s="122"/>
      <c r="UML159" s="123"/>
      <c r="UMM159" s="123"/>
      <c r="UMN159" s="123"/>
      <c r="UMO159" s="122"/>
      <c r="UMP159" s="123"/>
      <c r="UMQ159" s="123"/>
      <c r="UMR159" s="123"/>
      <c r="UMS159" s="122"/>
      <c r="UMT159" s="123"/>
      <c r="UMU159" s="123"/>
      <c r="UMV159" s="123"/>
      <c r="UMW159" s="122"/>
      <c r="UMX159" s="123"/>
      <c r="UMY159" s="123"/>
      <c r="UMZ159" s="123"/>
      <c r="UNA159" s="122"/>
      <c r="UNB159" s="123"/>
      <c r="UNC159" s="123"/>
      <c r="UND159" s="123"/>
      <c r="UNE159" s="122"/>
      <c r="UNF159" s="123"/>
      <c r="UNG159" s="123"/>
      <c r="UNH159" s="123"/>
      <c r="UNI159" s="122"/>
      <c r="UNJ159" s="123"/>
      <c r="UNK159" s="123"/>
      <c r="UNL159" s="123"/>
      <c r="UNM159" s="122"/>
      <c r="UNN159" s="123"/>
      <c r="UNO159" s="123"/>
      <c r="UNP159" s="123"/>
      <c r="UNQ159" s="122"/>
      <c r="UNR159" s="123"/>
      <c r="UNS159" s="123"/>
      <c r="UNT159" s="123"/>
      <c r="UNU159" s="122"/>
      <c r="UNV159" s="123"/>
      <c r="UNW159" s="123"/>
      <c r="UNX159" s="123"/>
      <c r="UNY159" s="122"/>
      <c r="UNZ159" s="123"/>
      <c r="UOA159" s="123"/>
      <c r="UOB159" s="123"/>
      <c r="UOC159" s="122"/>
      <c r="UOD159" s="123"/>
      <c r="UOE159" s="123"/>
      <c r="UOF159" s="123"/>
      <c r="UOG159" s="122"/>
      <c r="UOH159" s="123"/>
      <c r="UOI159" s="123"/>
      <c r="UOJ159" s="123"/>
      <c r="UOK159" s="122"/>
      <c r="UOL159" s="123"/>
      <c r="UOM159" s="123"/>
      <c r="UON159" s="123"/>
      <c r="UOO159" s="122"/>
      <c r="UOP159" s="123"/>
      <c r="UOQ159" s="123"/>
      <c r="UOR159" s="123"/>
      <c r="UOS159" s="122"/>
      <c r="UOT159" s="123"/>
      <c r="UOU159" s="123"/>
      <c r="UOV159" s="123"/>
      <c r="UOW159" s="122"/>
      <c r="UOX159" s="123"/>
      <c r="UOY159" s="123"/>
      <c r="UOZ159" s="123"/>
      <c r="UPA159" s="122"/>
      <c r="UPB159" s="123"/>
      <c r="UPC159" s="123"/>
      <c r="UPD159" s="123"/>
      <c r="UPE159" s="122"/>
      <c r="UPF159" s="123"/>
      <c r="UPG159" s="123"/>
      <c r="UPH159" s="123"/>
      <c r="UPI159" s="122"/>
      <c r="UPJ159" s="123"/>
      <c r="UPK159" s="123"/>
      <c r="UPL159" s="123"/>
      <c r="UPM159" s="122"/>
      <c r="UPN159" s="123"/>
      <c r="UPO159" s="123"/>
      <c r="UPP159" s="123"/>
      <c r="UPQ159" s="122"/>
      <c r="UPR159" s="123"/>
      <c r="UPS159" s="123"/>
      <c r="UPT159" s="123"/>
      <c r="UPU159" s="122"/>
      <c r="UPV159" s="123"/>
      <c r="UPW159" s="123"/>
      <c r="UPX159" s="123"/>
      <c r="UPY159" s="122"/>
      <c r="UPZ159" s="123"/>
      <c r="UQA159" s="123"/>
      <c r="UQB159" s="123"/>
      <c r="UQC159" s="122"/>
      <c r="UQD159" s="123"/>
      <c r="UQE159" s="123"/>
      <c r="UQF159" s="123"/>
      <c r="UQG159" s="122"/>
      <c r="UQH159" s="123"/>
      <c r="UQI159" s="123"/>
      <c r="UQJ159" s="123"/>
      <c r="UQK159" s="122"/>
      <c r="UQL159" s="123"/>
      <c r="UQM159" s="123"/>
      <c r="UQN159" s="123"/>
      <c r="UQO159" s="122"/>
      <c r="UQP159" s="123"/>
      <c r="UQQ159" s="123"/>
      <c r="UQR159" s="123"/>
      <c r="UQS159" s="122"/>
      <c r="UQT159" s="123"/>
      <c r="UQU159" s="123"/>
      <c r="UQV159" s="123"/>
      <c r="UQW159" s="122"/>
      <c r="UQX159" s="123"/>
      <c r="UQY159" s="123"/>
      <c r="UQZ159" s="123"/>
      <c r="URA159" s="122"/>
      <c r="URB159" s="123"/>
      <c r="URC159" s="123"/>
      <c r="URD159" s="123"/>
      <c r="URE159" s="122"/>
      <c r="URF159" s="123"/>
      <c r="URG159" s="123"/>
      <c r="URH159" s="123"/>
      <c r="URI159" s="122"/>
      <c r="URJ159" s="123"/>
      <c r="URK159" s="123"/>
      <c r="URL159" s="123"/>
      <c r="URM159" s="122"/>
      <c r="URN159" s="123"/>
      <c r="URO159" s="123"/>
      <c r="URP159" s="123"/>
      <c r="URQ159" s="122"/>
      <c r="URR159" s="123"/>
      <c r="URS159" s="123"/>
      <c r="URT159" s="123"/>
      <c r="URU159" s="122"/>
      <c r="URV159" s="123"/>
      <c r="URW159" s="123"/>
      <c r="URX159" s="123"/>
      <c r="URY159" s="122"/>
      <c r="URZ159" s="123"/>
      <c r="USA159" s="123"/>
      <c r="USB159" s="123"/>
      <c r="USC159" s="122"/>
      <c r="USD159" s="123"/>
      <c r="USE159" s="123"/>
      <c r="USF159" s="123"/>
      <c r="USG159" s="122"/>
      <c r="USH159" s="123"/>
      <c r="USI159" s="123"/>
      <c r="USJ159" s="123"/>
      <c r="USK159" s="122"/>
      <c r="USL159" s="123"/>
      <c r="USM159" s="123"/>
      <c r="USN159" s="123"/>
      <c r="USO159" s="122"/>
      <c r="USP159" s="123"/>
      <c r="USQ159" s="123"/>
      <c r="USR159" s="123"/>
      <c r="USS159" s="122"/>
      <c r="UST159" s="123"/>
      <c r="USU159" s="123"/>
      <c r="USV159" s="123"/>
      <c r="USW159" s="122"/>
      <c r="USX159" s="123"/>
      <c r="USY159" s="123"/>
      <c r="USZ159" s="123"/>
      <c r="UTA159" s="122"/>
      <c r="UTB159" s="123"/>
      <c r="UTC159" s="123"/>
      <c r="UTD159" s="123"/>
      <c r="UTE159" s="122"/>
      <c r="UTF159" s="123"/>
      <c r="UTG159" s="123"/>
      <c r="UTH159" s="123"/>
      <c r="UTI159" s="122"/>
      <c r="UTJ159" s="123"/>
      <c r="UTK159" s="123"/>
      <c r="UTL159" s="123"/>
      <c r="UTM159" s="122"/>
      <c r="UTN159" s="123"/>
      <c r="UTO159" s="123"/>
      <c r="UTP159" s="123"/>
      <c r="UTQ159" s="122"/>
      <c r="UTR159" s="123"/>
      <c r="UTS159" s="123"/>
      <c r="UTT159" s="123"/>
      <c r="UTU159" s="122"/>
      <c r="UTV159" s="123"/>
      <c r="UTW159" s="123"/>
      <c r="UTX159" s="123"/>
      <c r="UTY159" s="122"/>
      <c r="UTZ159" s="123"/>
      <c r="UUA159" s="123"/>
      <c r="UUB159" s="123"/>
      <c r="UUC159" s="122"/>
      <c r="UUD159" s="123"/>
      <c r="UUE159" s="123"/>
      <c r="UUF159" s="123"/>
      <c r="UUG159" s="122"/>
      <c r="UUH159" s="123"/>
      <c r="UUI159" s="123"/>
      <c r="UUJ159" s="123"/>
      <c r="UUK159" s="122"/>
      <c r="UUL159" s="123"/>
      <c r="UUM159" s="123"/>
      <c r="UUN159" s="123"/>
      <c r="UUO159" s="122"/>
      <c r="UUP159" s="123"/>
      <c r="UUQ159" s="123"/>
      <c r="UUR159" s="123"/>
      <c r="UUS159" s="122"/>
      <c r="UUT159" s="123"/>
      <c r="UUU159" s="123"/>
      <c r="UUV159" s="123"/>
      <c r="UUW159" s="122"/>
      <c r="UUX159" s="123"/>
      <c r="UUY159" s="123"/>
      <c r="UUZ159" s="123"/>
      <c r="UVA159" s="122"/>
      <c r="UVB159" s="123"/>
      <c r="UVC159" s="123"/>
      <c r="UVD159" s="123"/>
      <c r="UVE159" s="122"/>
      <c r="UVF159" s="123"/>
      <c r="UVG159" s="123"/>
      <c r="UVH159" s="123"/>
      <c r="UVI159" s="122"/>
      <c r="UVJ159" s="123"/>
      <c r="UVK159" s="123"/>
      <c r="UVL159" s="123"/>
      <c r="UVM159" s="122"/>
      <c r="UVN159" s="123"/>
      <c r="UVO159" s="123"/>
      <c r="UVP159" s="123"/>
      <c r="UVQ159" s="122"/>
      <c r="UVR159" s="123"/>
      <c r="UVS159" s="123"/>
      <c r="UVT159" s="123"/>
      <c r="UVU159" s="122"/>
      <c r="UVV159" s="123"/>
      <c r="UVW159" s="123"/>
      <c r="UVX159" s="123"/>
      <c r="UVY159" s="122"/>
      <c r="UVZ159" s="123"/>
      <c r="UWA159" s="123"/>
      <c r="UWB159" s="123"/>
      <c r="UWC159" s="122"/>
      <c r="UWD159" s="123"/>
      <c r="UWE159" s="123"/>
      <c r="UWF159" s="123"/>
      <c r="UWG159" s="122"/>
      <c r="UWH159" s="123"/>
      <c r="UWI159" s="123"/>
      <c r="UWJ159" s="123"/>
      <c r="UWK159" s="122"/>
      <c r="UWL159" s="123"/>
      <c r="UWM159" s="123"/>
      <c r="UWN159" s="123"/>
      <c r="UWO159" s="122"/>
      <c r="UWP159" s="123"/>
      <c r="UWQ159" s="123"/>
      <c r="UWR159" s="123"/>
      <c r="UWS159" s="122"/>
      <c r="UWT159" s="123"/>
      <c r="UWU159" s="123"/>
      <c r="UWV159" s="123"/>
      <c r="UWW159" s="122"/>
      <c r="UWX159" s="123"/>
      <c r="UWY159" s="123"/>
      <c r="UWZ159" s="123"/>
      <c r="UXA159" s="122"/>
      <c r="UXB159" s="123"/>
      <c r="UXC159" s="123"/>
      <c r="UXD159" s="123"/>
      <c r="UXE159" s="122"/>
      <c r="UXF159" s="123"/>
      <c r="UXG159" s="123"/>
      <c r="UXH159" s="123"/>
      <c r="UXI159" s="122"/>
      <c r="UXJ159" s="123"/>
      <c r="UXK159" s="123"/>
      <c r="UXL159" s="123"/>
      <c r="UXM159" s="122"/>
      <c r="UXN159" s="123"/>
      <c r="UXO159" s="123"/>
      <c r="UXP159" s="123"/>
      <c r="UXQ159" s="122"/>
      <c r="UXR159" s="123"/>
      <c r="UXS159" s="123"/>
      <c r="UXT159" s="123"/>
      <c r="UXU159" s="122"/>
      <c r="UXV159" s="123"/>
      <c r="UXW159" s="123"/>
      <c r="UXX159" s="123"/>
      <c r="UXY159" s="122"/>
      <c r="UXZ159" s="123"/>
      <c r="UYA159" s="123"/>
      <c r="UYB159" s="123"/>
      <c r="UYC159" s="122"/>
      <c r="UYD159" s="123"/>
      <c r="UYE159" s="123"/>
      <c r="UYF159" s="123"/>
      <c r="UYG159" s="122"/>
      <c r="UYH159" s="123"/>
      <c r="UYI159" s="123"/>
      <c r="UYJ159" s="123"/>
      <c r="UYK159" s="122"/>
      <c r="UYL159" s="123"/>
      <c r="UYM159" s="123"/>
      <c r="UYN159" s="123"/>
      <c r="UYO159" s="122"/>
      <c r="UYP159" s="123"/>
      <c r="UYQ159" s="123"/>
      <c r="UYR159" s="123"/>
      <c r="UYS159" s="122"/>
      <c r="UYT159" s="123"/>
      <c r="UYU159" s="123"/>
      <c r="UYV159" s="123"/>
      <c r="UYW159" s="122"/>
      <c r="UYX159" s="123"/>
      <c r="UYY159" s="123"/>
      <c r="UYZ159" s="123"/>
      <c r="UZA159" s="122"/>
      <c r="UZB159" s="123"/>
      <c r="UZC159" s="123"/>
      <c r="UZD159" s="123"/>
      <c r="UZE159" s="122"/>
      <c r="UZF159" s="123"/>
      <c r="UZG159" s="123"/>
      <c r="UZH159" s="123"/>
      <c r="UZI159" s="122"/>
      <c r="UZJ159" s="123"/>
      <c r="UZK159" s="123"/>
      <c r="UZL159" s="123"/>
      <c r="UZM159" s="122"/>
      <c r="UZN159" s="123"/>
      <c r="UZO159" s="123"/>
      <c r="UZP159" s="123"/>
      <c r="UZQ159" s="122"/>
      <c r="UZR159" s="123"/>
      <c r="UZS159" s="123"/>
      <c r="UZT159" s="123"/>
      <c r="UZU159" s="122"/>
      <c r="UZV159" s="123"/>
      <c r="UZW159" s="123"/>
      <c r="UZX159" s="123"/>
      <c r="UZY159" s="122"/>
      <c r="UZZ159" s="123"/>
      <c r="VAA159" s="123"/>
      <c r="VAB159" s="123"/>
      <c r="VAC159" s="122"/>
      <c r="VAD159" s="123"/>
      <c r="VAE159" s="123"/>
      <c r="VAF159" s="123"/>
      <c r="VAG159" s="122"/>
      <c r="VAH159" s="123"/>
      <c r="VAI159" s="123"/>
      <c r="VAJ159" s="123"/>
      <c r="VAK159" s="122"/>
      <c r="VAL159" s="123"/>
      <c r="VAM159" s="123"/>
      <c r="VAN159" s="123"/>
      <c r="VAO159" s="122"/>
      <c r="VAP159" s="123"/>
      <c r="VAQ159" s="123"/>
      <c r="VAR159" s="123"/>
      <c r="VAS159" s="122"/>
      <c r="VAT159" s="123"/>
      <c r="VAU159" s="123"/>
      <c r="VAV159" s="123"/>
      <c r="VAW159" s="122"/>
      <c r="VAX159" s="123"/>
      <c r="VAY159" s="123"/>
      <c r="VAZ159" s="123"/>
      <c r="VBA159" s="122"/>
      <c r="VBB159" s="123"/>
      <c r="VBC159" s="123"/>
      <c r="VBD159" s="123"/>
      <c r="VBE159" s="122"/>
      <c r="VBF159" s="123"/>
      <c r="VBG159" s="123"/>
      <c r="VBH159" s="123"/>
      <c r="VBI159" s="122"/>
      <c r="VBJ159" s="123"/>
      <c r="VBK159" s="123"/>
      <c r="VBL159" s="123"/>
      <c r="VBM159" s="122"/>
      <c r="VBN159" s="123"/>
      <c r="VBO159" s="123"/>
      <c r="VBP159" s="123"/>
      <c r="VBQ159" s="122"/>
      <c r="VBR159" s="123"/>
      <c r="VBS159" s="123"/>
      <c r="VBT159" s="123"/>
      <c r="VBU159" s="122"/>
      <c r="VBV159" s="123"/>
      <c r="VBW159" s="123"/>
      <c r="VBX159" s="123"/>
      <c r="VBY159" s="122"/>
      <c r="VBZ159" s="123"/>
      <c r="VCA159" s="123"/>
      <c r="VCB159" s="123"/>
      <c r="VCC159" s="122"/>
      <c r="VCD159" s="123"/>
      <c r="VCE159" s="123"/>
      <c r="VCF159" s="123"/>
      <c r="VCG159" s="122"/>
      <c r="VCH159" s="123"/>
      <c r="VCI159" s="123"/>
      <c r="VCJ159" s="123"/>
      <c r="VCK159" s="122"/>
      <c r="VCL159" s="123"/>
      <c r="VCM159" s="123"/>
      <c r="VCN159" s="123"/>
      <c r="VCO159" s="122"/>
      <c r="VCP159" s="123"/>
      <c r="VCQ159" s="123"/>
      <c r="VCR159" s="123"/>
      <c r="VCS159" s="122"/>
      <c r="VCT159" s="123"/>
      <c r="VCU159" s="123"/>
      <c r="VCV159" s="123"/>
      <c r="VCW159" s="122"/>
      <c r="VCX159" s="123"/>
      <c r="VCY159" s="123"/>
      <c r="VCZ159" s="123"/>
      <c r="VDA159" s="122"/>
      <c r="VDB159" s="123"/>
      <c r="VDC159" s="123"/>
      <c r="VDD159" s="123"/>
      <c r="VDE159" s="122"/>
      <c r="VDF159" s="123"/>
      <c r="VDG159" s="123"/>
      <c r="VDH159" s="123"/>
      <c r="VDI159" s="122"/>
      <c r="VDJ159" s="123"/>
      <c r="VDK159" s="123"/>
      <c r="VDL159" s="123"/>
      <c r="VDM159" s="122"/>
      <c r="VDN159" s="123"/>
      <c r="VDO159" s="123"/>
      <c r="VDP159" s="123"/>
      <c r="VDQ159" s="122"/>
      <c r="VDR159" s="123"/>
      <c r="VDS159" s="123"/>
      <c r="VDT159" s="123"/>
      <c r="VDU159" s="122"/>
      <c r="VDV159" s="123"/>
      <c r="VDW159" s="123"/>
      <c r="VDX159" s="123"/>
      <c r="VDY159" s="122"/>
      <c r="VDZ159" s="123"/>
      <c r="VEA159" s="123"/>
      <c r="VEB159" s="123"/>
      <c r="VEC159" s="122"/>
      <c r="VED159" s="123"/>
      <c r="VEE159" s="123"/>
      <c r="VEF159" s="123"/>
      <c r="VEG159" s="122"/>
      <c r="VEH159" s="123"/>
      <c r="VEI159" s="123"/>
      <c r="VEJ159" s="123"/>
      <c r="VEK159" s="122"/>
      <c r="VEL159" s="123"/>
      <c r="VEM159" s="123"/>
      <c r="VEN159" s="123"/>
      <c r="VEO159" s="122"/>
      <c r="VEP159" s="123"/>
      <c r="VEQ159" s="123"/>
      <c r="VER159" s="123"/>
      <c r="VES159" s="122"/>
      <c r="VET159" s="123"/>
      <c r="VEU159" s="123"/>
      <c r="VEV159" s="123"/>
      <c r="VEW159" s="122"/>
      <c r="VEX159" s="123"/>
      <c r="VEY159" s="123"/>
      <c r="VEZ159" s="123"/>
      <c r="VFA159" s="122"/>
      <c r="VFB159" s="123"/>
      <c r="VFC159" s="123"/>
      <c r="VFD159" s="123"/>
      <c r="VFE159" s="122"/>
      <c r="VFF159" s="123"/>
      <c r="VFG159" s="123"/>
      <c r="VFH159" s="123"/>
      <c r="VFI159" s="122"/>
      <c r="VFJ159" s="123"/>
      <c r="VFK159" s="123"/>
      <c r="VFL159" s="123"/>
      <c r="VFM159" s="122"/>
      <c r="VFN159" s="123"/>
      <c r="VFO159" s="123"/>
      <c r="VFP159" s="123"/>
      <c r="VFQ159" s="122"/>
      <c r="VFR159" s="123"/>
      <c r="VFS159" s="123"/>
      <c r="VFT159" s="123"/>
      <c r="VFU159" s="122"/>
      <c r="VFV159" s="123"/>
      <c r="VFW159" s="123"/>
      <c r="VFX159" s="123"/>
      <c r="VFY159" s="122"/>
      <c r="VFZ159" s="123"/>
      <c r="VGA159" s="123"/>
      <c r="VGB159" s="123"/>
      <c r="VGC159" s="122"/>
      <c r="VGD159" s="123"/>
      <c r="VGE159" s="123"/>
      <c r="VGF159" s="123"/>
      <c r="VGG159" s="122"/>
      <c r="VGH159" s="123"/>
      <c r="VGI159" s="123"/>
      <c r="VGJ159" s="123"/>
      <c r="VGK159" s="122"/>
      <c r="VGL159" s="123"/>
      <c r="VGM159" s="123"/>
      <c r="VGN159" s="123"/>
      <c r="VGO159" s="122"/>
      <c r="VGP159" s="123"/>
      <c r="VGQ159" s="123"/>
      <c r="VGR159" s="123"/>
      <c r="VGS159" s="122"/>
      <c r="VGT159" s="123"/>
      <c r="VGU159" s="123"/>
      <c r="VGV159" s="123"/>
      <c r="VGW159" s="122"/>
      <c r="VGX159" s="123"/>
      <c r="VGY159" s="123"/>
      <c r="VGZ159" s="123"/>
      <c r="VHA159" s="122"/>
      <c r="VHB159" s="123"/>
      <c r="VHC159" s="123"/>
      <c r="VHD159" s="123"/>
      <c r="VHE159" s="122"/>
      <c r="VHF159" s="123"/>
      <c r="VHG159" s="123"/>
      <c r="VHH159" s="123"/>
      <c r="VHI159" s="122"/>
      <c r="VHJ159" s="123"/>
      <c r="VHK159" s="123"/>
      <c r="VHL159" s="123"/>
      <c r="VHM159" s="122"/>
      <c r="VHN159" s="123"/>
      <c r="VHO159" s="123"/>
      <c r="VHP159" s="123"/>
      <c r="VHQ159" s="122"/>
      <c r="VHR159" s="123"/>
      <c r="VHS159" s="123"/>
      <c r="VHT159" s="123"/>
      <c r="VHU159" s="122"/>
      <c r="VHV159" s="123"/>
      <c r="VHW159" s="123"/>
      <c r="VHX159" s="123"/>
      <c r="VHY159" s="122"/>
      <c r="VHZ159" s="123"/>
      <c r="VIA159" s="123"/>
      <c r="VIB159" s="123"/>
      <c r="VIC159" s="122"/>
      <c r="VID159" s="123"/>
      <c r="VIE159" s="123"/>
      <c r="VIF159" s="123"/>
      <c r="VIG159" s="122"/>
      <c r="VIH159" s="123"/>
      <c r="VII159" s="123"/>
      <c r="VIJ159" s="123"/>
      <c r="VIK159" s="122"/>
      <c r="VIL159" s="123"/>
      <c r="VIM159" s="123"/>
      <c r="VIN159" s="123"/>
      <c r="VIO159" s="122"/>
      <c r="VIP159" s="123"/>
      <c r="VIQ159" s="123"/>
      <c r="VIR159" s="123"/>
      <c r="VIS159" s="122"/>
      <c r="VIT159" s="123"/>
      <c r="VIU159" s="123"/>
      <c r="VIV159" s="123"/>
      <c r="VIW159" s="122"/>
      <c r="VIX159" s="123"/>
      <c r="VIY159" s="123"/>
      <c r="VIZ159" s="123"/>
      <c r="VJA159" s="122"/>
      <c r="VJB159" s="123"/>
      <c r="VJC159" s="123"/>
      <c r="VJD159" s="123"/>
      <c r="VJE159" s="122"/>
      <c r="VJF159" s="123"/>
      <c r="VJG159" s="123"/>
      <c r="VJH159" s="123"/>
      <c r="VJI159" s="122"/>
      <c r="VJJ159" s="123"/>
      <c r="VJK159" s="123"/>
      <c r="VJL159" s="123"/>
      <c r="VJM159" s="122"/>
      <c r="VJN159" s="123"/>
      <c r="VJO159" s="123"/>
      <c r="VJP159" s="123"/>
      <c r="VJQ159" s="122"/>
      <c r="VJR159" s="123"/>
      <c r="VJS159" s="123"/>
      <c r="VJT159" s="123"/>
      <c r="VJU159" s="122"/>
      <c r="VJV159" s="123"/>
      <c r="VJW159" s="123"/>
      <c r="VJX159" s="123"/>
      <c r="VJY159" s="122"/>
      <c r="VJZ159" s="123"/>
      <c r="VKA159" s="123"/>
      <c r="VKB159" s="123"/>
      <c r="VKC159" s="122"/>
      <c r="VKD159" s="123"/>
      <c r="VKE159" s="123"/>
      <c r="VKF159" s="123"/>
      <c r="VKG159" s="122"/>
      <c r="VKH159" s="123"/>
      <c r="VKI159" s="123"/>
      <c r="VKJ159" s="123"/>
      <c r="VKK159" s="122"/>
      <c r="VKL159" s="123"/>
      <c r="VKM159" s="123"/>
      <c r="VKN159" s="123"/>
      <c r="VKO159" s="122"/>
      <c r="VKP159" s="123"/>
      <c r="VKQ159" s="123"/>
      <c r="VKR159" s="123"/>
      <c r="VKS159" s="122"/>
      <c r="VKT159" s="123"/>
      <c r="VKU159" s="123"/>
      <c r="VKV159" s="123"/>
      <c r="VKW159" s="122"/>
      <c r="VKX159" s="123"/>
      <c r="VKY159" s="123"/>
      <c r="VKZ159" s="123"/>
      <c r="VLA159" s="122"/>
      <c r="VLB159" s="123"/>
      <c r="VLC159" s="123"/>
      <c r="VLD159" s="123"/>
      <c r="VLE159" s="122"/>
      <c r="VLF159" s="123"/>
      <c r="VLG159" s="123"/>
      <c r="VLH159" s="123"/>
      <c r="VLI159" s="122"/>
      <c r="VLJ159" s="123"/>
      <c r="VLK159" s="123"/>
      <c r="VLL159" s="123"/>
      <c r="VLM159" s="122"/>
      <c r="VLN159" s="123"/>
      <c r="VLO159" s="123"/>
      <c r="VLP159" s="123"/>
      <c r="VLQ159" s="122"/>
      <c r="VLR159" s="123"/>
      <c r="VLS159" s="123"/>
      <c r="VLT159" s="123"/>
      <c r="VLU159" s="122"/>
      <c r="VLV159" s="123"/>
      <c r="VLW159" s="123"/>
      <c r="VLX159" s="123"/>
      <c r="VLY159" s="122"/>
      <c r="VLZ159" s="123"/>
      <c r="VMA159" s="123"/>
      <c r="VMB159" s="123"/>
      <c r="VMC159" s="122"/>
      <c r="VMD159" s="123"/>
      <c r="VME159" s="123"/>
      <c r="VMF159" s="123"/>
      <c r="VMG159" s="122"/>
      <c r="VMH159" s="123"/>
      <c r="VMI159" s="123"/>
      <c r="VMJ159" s="123"/>
      <c r="VMK159" s="122"/>
      <c r="VML159" s="123"/>
      <c r="VMM159" s="123"/>
      <c r="VMN159" s="123"/>
      <c r="VMO159" s="122"/>
      <c r="VMP159" s="123"/>
      <c r="VMQ159" s="123"/>
      <c r="VMR159" s="123"/>
      <c r="VMS159" s="122"/>
      <c r="VMT159" s="123"/>
      <c r="VMU159" s="123"/>
      <c r="VMV159" s="123"/>
      <c r="VMW159" s="122"/>
      <c r="VMX159" s="123"/>
      <c r="VMY159" s="123"/>
      <c r="VMZ159" s="123"/>
      <c r="VNA159" s="122"/>
      <c r="VNB159" s="123"/>
      <c r="VNC159" s="123"/>
      <c r="VND159" s="123"/>
      <c r="VNE159" s="122"/>
      <c r="VNF159" s="123"/>
      <c r="VNG159" s="123"/>
      <c r="VNH159" s="123"/>
      <c r="VNI159" s="122"/>
      <c r="VNJ159" s="123"/>
      <c r="VNK159" s="123"/>
      <c r="VNL159" s="123"/>
      <c r="VNM159" s="122"/>
      <c r="VNN159" s="123"/>
      <c r="VNO159" s="123"/>
      <c r="VNP159" s="123"/>
      <c r="VNQ159" s="122"/>
      <c r="VNR159" s="123"/>
      <c r="VNS159" s="123"/>
      <c r="VNT159" s="123"/>
      <c r="VNU159" s="122"/>
      <c r="VNV159" s="123"/>
      <c r="VNW159" s="123"/>
      <c r="VNX159" s="123"/>
      <c r="VNY159" s="122"/>
      <c r="VNZ159" s="123"/>
      <c r="VOA159" s="123"/>
      <c r="VOB159" s="123"/>
      <c r="VOC159" s="122"/>
      <c r="VOD159" s="123"/>
      <c r="VOE159" s="123"/>
      <c r="VOF159" s="123"/>
      <c r="VOG159" s="122"/>
      <c r="VOH159" s="123"/>
      <c r="VOI159" s="123"/>
      <c r="VOJ159" s="123"/>
      <c r="VOK159" s="122"/>
      <c r="VOL159" s="123"/>
      <c r="VOM159" s="123"/>
      <c r="VON159" s="123"/>
      <c r="VOO159" s="122"/>
      <c r="VOP159" s="123"/>
      <c r="VOQ159" s="123"/>
      <c r="VOR159" s="123"/>
      <c r="VOS159" s="122"/>
      <c r="VOT159" s="123"/>
      <c r="VOU159" s="123"/>
      <c r="VOV159" s="123"/>
      <c r="VOW159" s="122"/>
      <c r="VOX159" s="123"/>
      <c r="VOY159" s="123"/>
      <c r="VOZ159" s="123"/>
      <c r="VPA159" s="122"/>
      <c r="VPB159" s="123"/>
      <c r="VPC159" s="123"/>
      <c r="VPD159" s="123"/>
      <c r="VPE159" s="122"/>
      <c r="VPF159" s="123"/>
      <c r="VPG159" s="123"/>
      <c r="VPH159" s="123"/>
      <c r="VPI159" s="122"/>
      <c r="VPJ159" s="123"/>
      <c r="VPK159" s="123"/>
      <c r="VPL159" s="123"/>
      <c r="VPM159" s="122"/>
      <c r="VPN159" s="123"/>
      <c r="VPO159" s="123"/>
      <c r="VPP159" s="123"/>
      <c r="VPQ159" s="122"/>
      <c r="VPR159" s="123"/>
      <c r="VPS159" s="123"/>
      <c r="VPT159" s="123"/>
      <c r="VPU159" s="122"/>
      <c r="VPV159" s="123"/>
      <c r="VPW159" s="123"/>
      <c r="VPX159" s="123"/>
      <c r="VPY159" s="122"/>
      <c r="VPZ159" s="123"/>
      <c r="VQA159" s="123"/>
      <c r="VQB159" s="123"/>
      <c r="VQC159" s="122"/>
      <c r="VQD159" s="123"/>
      <c r="VQE159" s="123"/>
      <c r="VQF159" s="123"/>
      <c r="VQG159" s="122"/>
      <c r="VQH159" s="123"/>
      <c r="VQI159" s="123"/>
      <c r="VQJ159" s="123"/>
      <c r="VQK159" s="122"/>
      <c r="VQL159" s="123"/>
      <c r="VQM159" s="123"/>
      <c r="VQN159" s="123"/>
      <c r="VQO159" s="122"/>
      <c r="VQP159" s="123"/>
      <c r="VQQ159" s="123"/>
      <c r="VQR159" s="123"/>
      <c r="VQS159" s="122"/>
      <c r="VQT159" s="123"/>
      <c r="VQU159" s="123"/>
      <c r="VQV159" s="123"/>
      <c r="VQW159" s="122"/>
      <c r="VQX159" s="123"/>
      <c r="VQY159" s="123"/>
      <c r="VQZ159" s="123"/>
      <c r="VRA159" s="122"/>
      <c r="VRB159" s="123"/>
      <c r="VRC159" s="123"/>
      <c r="VRD159" s="123"/>
      <c r="VRE159" s="122"/>
      <c r="VRF159" s="123"/>
      <c r="VRG159" s="123"/>
      <c r="VRH159" s="123"/>
      <c r="VRI159" s="122"/>
      <c r="VRJ159" s="123"/>
      <c r="VRK159" s="123"/>
      <c r="VRL159" s="123"/>
      <c r="VRM159" s="122"/>
      <c r="VRN159" s="123"/>
      <c r="VRO159" s="123"/>
      <c r="VRP159" s="123"/>
      <c r="VRQ159" s="122"/>
      <c r="VRR159" s="123"/>
      <c r="VRS159" s="123"/>
      <c r="VRT159" s="123"/>
      <c r="VRU159" s="122"/>
      <c r="VRV159" s="123"/>
      <c r="VRW159" s="123"/>
      <c r="VRX159" s="123"/>
      <c r="VRY159" s="122"/>
      <c r="VRZ159" s="123"/>
      <c r="VSA159" s="123"/>
      <c r="VSB159" s="123"/>
      <c r="VSC159" s="122"/>
      <c r="VSD159" s="123"/>
      <c r="VSE159" s="123"/>
      <c r="VSF159" s="123"/>
      <c r="VSG159" s="122"/>
      <c r="VSH159" s="123"/>
      <c r="VSI159" s="123"/>
      <c r="VSJ159" s="123"/>
      <c r="VSK159" s="122"/>
      <c r="VSL159" s="123"/>
      <c r="VSM159" s="123"/>
      <c r="VSN159" s="123"/>
      <c r="VSO159" s="122"/>
      <c r="VSP159" s="123"/>
      <c r="VSQ159" s="123"/>
      <c r="VSR159" s="123"/>
      <c r="VSS159" s="122"/>
      <c r="VST159" s="123"/>
      <c r="VSU159" s="123"/>
      <c r="VSV159" s="123"/>
      <c r="VSW159" s="122"/>
      <c r="VSX159" s="123"/>
      <c r="VSY159" s="123"/>
      <c r="VSZ159" s="123"/>
      <c r="VTA159" s="122"/>
      <c r="VTB159" s="123"/>
      <c r="VTC159" s="123"/>
      <c r="VTD159" s="123"/>
      <c r="VTE159" s="122"/>
      <c r="VTF159" s="123"/>
      <c r="VTG159" s="123"/>
      <c r="VTH159" s="123"/>
      <c r="VTI159" s="122"/>
      <c r="VTJ159" s="123"/>
      <c r="VTK159" s="123"/>
      <c r="VTL159" s="123"/>
      <c r="VTM159" s="122"/>
      <c r="VTN159" s="123"/>
      <c r="VTO159" s="123"/>
      <c r="VTP159" s="123"/>
      <c r="VTQ159" s="122"/>
      <c r="VTR159" s="123"/>
      <c r="VTS159" s="123"/>
      <c r="VTT159" s="123"/>
      <c r="VTU159" s="122"/>
      <c r="VTV159" s="123"/>
      <c r="VTW159" s="123"/>
      <c r="VTX159" s="123"/>
      <c r="VTY159" s="122"/>
      <c r="VTZ159" s="123"/>
      <c r="VUA159" s="123"/>
      <c r="VUB159" s="123"/>
      <c r="VUC159" s="122"/>
      <c r="VUD159" s="123"/>
      <c r="VUE159" s="123"/>
      <c r="VUF159" s="123"/>
      <c r="VUG159" s="122"/>
      <c r="VUH159" s="123"/>
      <c r="VUI159" s="123"/>
      <c r="VUJ159" s="123"/>
      <c r="VUK159" s="122"/>
      <c r="VUL159" s="123"/>
      <c r="VUM159" s="123"/>
      <c r="VUN159" s="123"/>
      <c r="VUO159" s="122"/>
      <c r="VUP159" s="123"/>
      <c r="VUQ159" s="123"/>
      <c r="VUR159" s="123"/>
      <c r="VUS159" s="122"/>
      <c r="VUT159" s="123"/>
      <c r="VUU159" s="123"/>
      <c r="VUV159" s="123"/>
      <c r="VUW159" s="122"/>
      <c r="VUX159" s="123"/>
      <c r="VUY159" s="123"/>
      <c r="VUZ159" s="123"/>
      <c r="VVA159" s="122"/>
      <c r="VVB159" s="123"/>
      <c r="VVC159" s="123"/>
      <c r="VVD159" s="123"/>
      <c r="VVE159" s="122"/>
      <c r="VVF159" s="123"/>
      <c r="VVG159" s="123"/>
      <c r="VVH159" s="123"/>
      <c r="VVI159" s="122"/>
      <c r="VVJ159" s="123"/>
      <c r="VVK159" s="123"/>
      <c r="VVL159" s="123"/>
      <c r="VVM159" s="122"/>
      <c r="VVN159" s="123"/>
      <c r="VVO159" s="123"/>
      <c r="VVP159" s="123"/>
      <c r="VVQ159" s="122"/>
      <c r="VVR159" s="123"/>
      <c r="VVS159" s="123"/>
      <c r="VVT159" s="123"/>
      <c r="VVU159" s="122"/>
      <c r="VVV159" s="123"/>
      <c r="VVW159" s="123"/>
      <c r="VVX159" s="123"/>
      <c r="VVY159" s="122"/>
      <c r="VVZ159" s="123"/>
      <c r="VWA159" s="123"/>
      <c r="VWB159" s="123"/>
      <c r="VWC159" s="122"/>
      <c r="VWD159" s="123"/>
      <c r="VWE159" s="123"/>
      <c r="VWF159" s="123"/>
      <c r="VWG159" s="122"/>
      <c r="VWH159" s="123"/>
      <c r="VWI159" s="123"/>
      <c r="VWJ159" s="123"/>
      <c r="VWK159" s="122"/>
      <c r="VWL159" s="123"/>
      <c r="VWM159" s="123"/>
      <c r="VWN159" s="123"/>
      <c r="VWO159" s="122"/>
      <c r="VWP159" s="123"/>
      <c r="VWQ159" s="123"/>
      <c r="VWR159" s="123"/>
      <c r="VWS159" s="122"/>
      <c r="VWT159" s="123"/>
      <c r="VWU159" s="123"/>
      <c r="VWV159" s="123"/>
      <c r="VWW159" s="122"/>
      <c r="VWX159" s="123"/>
      <c r="VWY159" s="123"/>
      <c r="VWZ159" s="123"/>
      <c r="VXA159" s="122"/>
      <c r="VXB159" s="123"/>
      <c r="VXC159" s="123"/>
      <c r="VXD159" s="123"/>
      <c r="VXE159" s="122"/>
      <c r="VXF159" s="123"/>
      <c r="VXG159" s="123"/>
      <c r="VXH159" s="123"/>
      <c r="VXI159" s="122"/>
      <c r="VXJ159" s="123"/>
      <c r="VXK159" s="123"/>
      <c r="VXL159" s="123"/>
      <c r="VXM159" s="122"/>
      <c r="VXN159" s="123"/>
      <c r="VXO159" s="123"/>
      <c r="VXP159" s="123"/>
      <c r="VXQ159" s="122"/>
      <c r="VXR159" s="123"/>
      <c r="VXS159" s="123"/>
      <c r="VXT159" s="123"/>
      <c r="VXU159" s="122"/>
      <c r="VXV159" s="123"/>
      <c r="VXW159" s="123"/>
      <c r="VXX159" s="123"/>
      <c r="VXY159" s="122"/>
      <c r="VXZ159" s="123"/>
      <c r="VYA159" s="123"/>
      <c r="VYB159" s="123"/>
      <c r="VYC159" s="122"/>
      <c r="VYD159" s="123"/>
      <c r="VYE159" s="123"/>
      <c r="VYF159" s="123"/>
      <c r="VYG159" s="122"/>
      <c r="VYH159" s="123"/>
      <c r="VYI159" s="123"/>
      <c r="VYJ159" s="123"/>
      <c r="VYK159" s="122"/>
      <c r="VYL159" s="123"/>
      <c r="VYM159" s="123"/>
      <c r="VYN159" s="123"/>
      <c r="VYO159" s="122"/>
      <c r="VYP159" s="123"/>
      <c r="VYQ159" s="123"/>
      <c r="VYR159" s="123"/>
      <c r="VYS159" s="122"/>
      <c r="VYT159" s="123"/>
      <c r="VYU159" s="123"/>
      <c r="VYV159" s="123"/>
      <c r="VYW159" s="122"/>
      <c r="VYX159" s="123"/>
      <c r="VYY159" s="123"/>
      <c r="VYZ159" s="123"/>
      <c r="VZA159" s="122"/>
      <c r="VZB159" s="123"/>
      <c r="VZC159" s="123"/>
      <c r="VZD159" s="123"/>
      <c r="VZE159" s="122"/>
      <c r="VZF159" s="123"/>
      <c r="VZG159" s="123"/>
      <c r="VZH159" s="123"/>
      <c r="VZI159" s="122"/>
      <c r="VZJ159" s="123"/>
      <c r="VZK159" s="123"/>
      <c r="VZL159" s="123"/>
      <c r="VZM159" s="122"/>
      <c r="VZN159" s="123"/>
      <c r="VZO159" s="123"/>
      <c r="VZP159" s="123"/>
      <c r="VZQ159" s="122"/>
      <c r="VZR159" s="123"/>
      <c r="VZS159" s="123"/>
      <c r="VZT159" s="123"/>
      <c r="VZU159" s="122"/>
      <c r="VZV159" s="123"/>
      <c r="VZW159" s="123"/>
      <c r="VZX159" s="123"/>
      <c r="VZY159" s="122"/>
      <c r="VZZ159" s="123"/>
      <c r="WAA159" s="123"/>
      <c r="WAB159" s="123"/>
      <c r="WAC159" s="122"/>
      <c r="WAD159" s="123"/>
      <c r="WAE159" s="123"/>
      <c r="WAF159" s="123"/>
      <c r="WAG159" s="122"/>
      <c r="WAH159" s="123"/>
      <c r="WAI159" s="123"/>
      <c r="WAJ159" s="123"/>
      <c r="WAK159" s="122"/>
      <c r="WAL159" s="123"/>
      <c r="WAM159" s="123"/>
      <c r="WAN159" s="123"/>
      <c r="WAO159" s="122"/>
      <c r="WAP159" s="123"/>
      <c r="WAQ159" s="123"/>
      <c r="WAR159" s="123"/>
      <c r="WAS159" s="122"/>
      <c r="WAT159" s="123"/>
      <c r="WAU159" s="123"/>
      <c r="WAV159" s="123"/>
      <c r="WAW159" s="122"/>
      <c r="WAX159" s="123"/>
      <c r="WAY159" s="123"/>
      <c r="WAZ159" s="123"/>
      <c r="WBA159" s="122"/>
      <c r="WBB159" s="123"/>
      <c r="WBC159" s="123"/>
      <c r="WBD159" s="123"/>
      <c r="WBE159" s="122"/>
      <c r="WBF159" s="123"/>
      <c r="WBG159" s="123"/>
      <c r="WBH159" s="123"/>
      <c r="WBI159" s="122"/>
      <c r="WBJ159" s="123"/>
      <c r="WBK159" s="123"/>
      <c r="WBL159" s="123"/>
      <c r="WBM159" s="122"/>
      <c r="WBN159" s="123"/>
      <c r="WBO159" s="123"/>
      <c r="WBP159" s="123"/>
      <c r="WBQ159" s="122"/>
      <c r="WBR159" s="123"/>
      <c r="WBS159" s="123"/>
      <c r="WBT159" s="123"/>
      <c r="WBU159" s="122"/>
      <c r="WBV159" s="123"/>
      <c r="WBW159" s="123"/>
      <c r="WBX159" s="123"/>
      <c r="WBY159" s="122"/>
      <c r="WBZ159" s="123"/>
      <c r="WCA159" s="123"/>
      <c r="WCB159" s="123"/>
      <c r="WCC159" s="122"/>
      <c r="WCD159" s="123"/>
      <c r="WCE159" s="123"/>
      <c r="WCF159" s="123"/>
      <c r="WCG159" s="122"/>
      <c r="WCH159" s="123"/>
      <c r="WCI159" s="123"/>
      <c r="WCJ159" s="123"/>
      <c r="WCK159" s="122"/>
      <c r="WCL159" s="123"/>
      <c r="WCM159" s="123"/>
      <c r="WCN159" s="123"/>
      <c r="WCO159" s="122"/>
      <c r="WCP159" s="123"/>
      <c r="WCQ159" s="123"/>
      <c r="WCR159" s="123"/>
      <c r="WCS159" s="122"/>
      <c r="WCT159" s="123"/>
      <c r="WCU159" s="123"/>
      <c r="WCV159" s="123"/>
      <c r="WCW159" s="122"/>
      <c r="WCX159" s="123"/>
      <c r="WCY159" s="123"/>
      <c r="WCZ159" s="123"/>
      <c r="WDA159" s="122"/>
      <c r="WDB159" s="123"/>
      <c r="WDC159" s="123"/>
      <c r="WDD159" s="123"/>
      <c r="WDE159" s="122"/>
      <c r="WDF159" s="123"/>
      <c r="WDG159" s="123"/>
      <c r="WDH159" s="123"/>
      <c r="WDI159" s="122"/>
      <c r="WDJ159" s="123"/>
      <c r="WDK159" s="123"/>
      <c r="WDL159" s="123"/>
      <c r="WDM159" s="122"/>
      <c r="WDN159" s="123"/>
      <c r="WDO159" s="123"/>
      <c r="WDP159" s="123"/>
      <c r="WDQ159" s="122"/>
      <c r="WDR159" s="123"/>
      <c r="WDS159" s="123"/>
      <c r="WDT159" s="123"/>
      <c r="WDU159" s="122"/>
      <c r="WDV159" s="123"/>
      <c r="WDW159" s="123"/>
      <c r="WDX159" s="123"/>
      <c r="WDY159" s="122"/>
      <c r="WDZ159" s="123"/>
      <c r="WEA159" s="123"/>
      <c r="WEB159" s="123"/>
      <c r="WEC159" s="122"/>
      <c r="WED159" s="123"/>
      <c r="WEE159" s="123"/>
      <c r="WEF159" s="123"/>
      <c r="WEG159" s="122"/>
      <c r="WEH159" s="123"/>
      <c r="WEI159" s="123"/>
      <c r="WEJ159" s="123"/>
      <c r="WEK159" s="122"/>
      <c r="WEL159" s="123"/>
      <c r="WEM159" s="123"/>
      <c r="WEN159" s="123"/>
      <c r="WEO159" s="122"/>
      <c r="WEP159" s="123"/>
      <c r="WEQ159" s="123"/>
      <c r="WER159" s="123"/>
      <c r="WES159" s="122"/>
      <c r="WET159" s="123"/>
      <c r="WEU159" s="123"/>
      <c r="WEV159" s="123"/>
      <c r="WEW159" s="122"/>
      <c r="WEX159" s="123"/>
      <c r="WEY159" s="123"/>
      <c r="WEZ159" s="123"/>
      <c r="WFA159" s="122"/>
      <c r="WFB159" s="123"/>
      <c r="WFC159" s="123"/>
      <c r="WFD159" s="123"/>
      <c r="WFE159" s="122"/>
      <c r="WFF159" s="123"/>
      <c r="WFG159" s="123"/>
      <c r="WFH159" s="123"/>
      <c r="WFI159" s="122"/>
      <c r="WFJ159" s="123"/>
      <c r="WFK159" s="123"/>
      <c r="WFL159" s="123"/>
      <c r="WFM159" s="122"/>
      <c r="WFN159" s="123"/>
      <c r="WFO159" s="123"/>
      <c r="WFP159" s="123"/>
      <c r="WFQ159" s="122"/>
      <c r="WFR159" s="123"/>
      <c r="WFS159" s="123"/>
      <c r="WFT159" s="123"/>
      <c r="WFU159" s="122"/>
      <c r="WFV159" s="123"/>
      <c r="WFW159" s="123"/>
      <c r="WFX159" s="123"/>
      <c r="WFY159" s="122"/>
      <c r="WFZ159" s="123"/>
      <c r="WGA159" s="123"/>
      <c r="WGB159" s="123"/>
      <c r="WGC159" s="122"/>
      <c r="WGD159" s="123"/>
      <c r="WGE159" s="123"/>
      <c r="WGF159" s="123"/>
      <c r="WGG159" s="122"/>
      <c r="WGH159" s="123"/>
      <c r="WGI159" s="123"/>
      <c r="WGJ159" s="123"/>
      <c r="WGK159" s="122"/>
      <c r="WGL159" s="123"/>
      <c r="WGM159" s="123"/>
      <c r="WGN159" s="123"/>
      <c r="WGO159" s="122"/>
      <c r="WGP159" s="123"/>
      <c r="WGQ159" s="123"/>
      <c r="WGR159" s="123"/>
      <c r="WGS159" s="122"/>
      <c r="WGT159" s="123"/>
      <c r="WGU159" s="123"/>
      <c r="WGV159" s="123"/>
      <c r="WGW159" s="122"/>
      <c r="WGX159" s="123"/>
      <c r="WGY159" s="123"/>
      <c r="WGZ159" s="123"/>
      <c r="WHA159" s="122"/>
      <c r="WHB159" s="123"/>
      <c r="WHC159" s="123"/>
      <c r="WHD159" s="123"/>
      <c r="WHE159" s="122"/>
      <c r="WHF159" s="123"/>
      <c r="WHG159" s="123"/>
      <c r="WHH159" s="123"/>
      <c r="WHI159" s="122"/>
      <c r="WHJ159" s="123"/>
      <c r="WHK159" s="123"/>
      <c r="WHL159" s="123"/>
      <c r="WHM159" s="122"/>
      <c r="WHN159" s="123"/>
      <c r="WHO159" s="123"/>
      <c r="WHP159" s="123"/>
      <c r="WHQ159" s="122"/>
      <c r="WHR159" s="123"/>
      <c r="WHS159" s="123"/>
      <c r="WHT159" s="123"/>
      <c r="WHU159" s="122"/>
      <c r="WHV159" s="123"/>
      <c r="WHW159" s="123"/>
      <c r="WHX159" s="123"/>
      <c r="WHY159" s="122"/>
      <c r="WHZ159" s="123"/>
      <c r="WIA159" s="123"/>
      <c r="WIB159" s="123"/>
      <c r="WIC159" s="122"/>
      <c r="WID159" s="123"/>
      <c r="WIE159" s="123"/>
      <c r="WIF159" s="123"/>
      <c r="WIG159" s="122"/>
      <c r="WIH159" s="123"/>
      <c r="WII159" s="123"/>
      <c r="WIJ159" s="123"/>
      <c r="WIK159" s="122"/>
      <c r="WIL159" s="123"/>
      <c r="WIM159" s="123"/>
      <c r="WIN159" s="123"/>
      <c r="WIO159" s="122"/>
      <c r="WIP159" s="123"/>
      <c r="WIQ159" s="123"/>
      <c r="WIR159" s="123"/>
      <c r="WIS159" s="122"/>
      <c r="WIT159" s="123"/>
      <c r="WIU159" s="123"/>
      <c r="WIV159" s="123"/>
      <c r="WIW159" s="122"/>
      <c r="WIX159" s="123"/>
      <c r="WIY159" s="123"/>
      <c r="WIZ159" s="123"/>
      <c r="WJA159" s="122"/>
      <c r="WJB159" s="123"/>
      <c r="WJC159" s="123"/>
      <c r="WJD159" s="123"/>
      <c r="WJE159" s="122"/>
      <c r="WJF159" s="123"/>
      <c r="WJG159" s="123"/>
      <c r="WJH159" s="123"/>
      <c r="WJI159" s="122"/>
      <c r="WJJ159" s="123"/>
      <c r="WJK159" s="123"/>
      <c r="WJL159" s="123"/>
      <c r="WJM159" s="122"/>
      <c r="WJN159" s="123"/>
      <c r="WJO159" s="123"/>
      <c r="WJP159" s="123"/>
      <c r="WJQ159" s="122"/>
      <c r="WJR159" s="123"/>
      <c r="WJS159" s="123"/>
      <c r="WJT159" s="123"/>
      <c r="WJU159" s="122"/>
      <c r="WJV159" s="123"/>
      <c r="WJW159" s="123"/>
      <c r="WJX159" s="123"/>
      <c r="WJY159" s="122"/>
      <c r="WJZ159" s="123"/>
      <c r="WKA159" s="123"/>
      <c r="WKB159" s="123"/>
      <c r="WKC159" s="122"/>
      <c r="WKD159" s="123"/>
      <c r="WKE159" s="123"/>
      <c r="WKF159" s="123"/>
      <c r="WKG159" s="122"/>
      <c r="WKH159" s="123"/>
      <c r="WKI159" s="123"/>
      <c r="WKJ159" s="123"/>
      <c r="WKK159" s="122"/>
      <c r="WKL159" s="123"/>
      <c r="WKM159" s="123"/>
      <c r="WKN159" s="123"/>
      <c r="WKO159" s="122"/>
      <c r="WKP159" s="123"/>
      <c r="WKQ159" s="123"/>
      <c r="WKR159" s="123"/>
      <c r="WKS159" s="122"/>
      <c r="WKT159" s="123"/>
      <c r="WKU159" s="123"/>
      <c r="WKV159" s="123"/>
      <c r="WKW159" s="122"/>
      <c r="WKX159" s="123"/>
      <c r="WKY159" s="123"/>
      <c r="WKZ159" s="123"/>
      <c r="WLA159" s="122"/>
      <c r="WLB159" s="123"/>
      <c r="WLC159" s="123"/>
      <c r="WLD159" s="123"/>
      <c r="WLE159" s="122"/>
      <c r="WLF159" s="123"/>
      <c r="WLG159" s="123"/>
      <c r="WLH159" s="123"/>
      <c r="WLI159" s="122"/>
      <c r="WLJ159" s="123"/>
      <c r="WLK159" s="123"/>
      <c r="WLL159" s="123"/>
      <c r="WLM159" s="122"/>
      <c r="WLN159" s="123"/>
      <c r="WLO159" s="123"/>
      <c r="WLP159" s="123"/>
      <c r="WLQ159" s="122"/>
      <c r="WLR159" s="123"/>
      <c r="WLS159" s="123"/>
      <c r="WLT159" s="123"/>
      <c r="WLU159" s="122"/>
      <c r="WLV159" s="123"/>
      <c r="WLW159" s="123"/>
      <c r="WLX159" s="123"/>
      <c r="WLY159" s="122"/>
      <c r="WLZ159" s="123"/>
      <c r="WMA159" s="123"/>
      <c r="WMB159" s="123"/>
      <c r="WMC159" s="122"/>
      <c r="WMD159" s="123"/>
      <c r="WME159" s="123"/>
      <c r="WMF159" s="123"/>
      <c r="WMG159" s="122"/>
      <c r="WMH159" s="123"/>
      <c r="WMI159" s="123"/>
      <c r="WMJ159" s="123"/>
      <c r="WMK159" s="122"/>
      <c r="WML159" s="123"/>
      <c r="WMM159" s="123"/>
      <c r="WMN159" s="123"/>
      <c r="WMO159" s="122"/>
      <c r="WMP159" s="123"/>
      <c r="WMQ159" s="123"/>
      <c r="WMR159" s="123"/>
      <c r="WMS159" s="122"/>
      <c r="WMT159" s="123"/>
      <c r="WMU159" s="123"/>
      <c r="WMV159" s="123"/>
      <c r="WMW159" s="122"/>
      <c r="WMX159" s="123"/>
      <c r="WMY159" s="123"/>
      <c r="WMZ159" s="123"/>
      <c r="WNA159" s="122"/>
      <c r="WNB159" s="123"/>
      <c r="WNC159" s="123"/>
      <c r="WND159" s="123"/>
      <c r="WNE159" s="122"/>
      <c r="WNF159" s="123"/>
      <c r="WNG159" s="123"/>
      <c r="WNH159" s="123"/>
      <c r="WNI159" s="122"/>
      <c r="WNJ159" s="123"/>
      <c r="WNK159" s="123"/>
      <c r="WNL159" s="123"/>
      <c r="WNM159" s="122"/>
      <c r="WNN159" s="123"/>
      <c r="WNO159" s="123"/>
      <c r="WNP159" s="123"/>
      <c r="WNQ159" s="122"/>
      <c r="WNR159" s="123"/>
      <c r="WNS159" s="123"/>
      <c r="WNT159" s="123"/>
      <c r="WNU159" s="122"/>
      <c r="WNV159" s="123"/>
      <c r="WNW159" s="123"/>
      <c r="WNX159" s="123"/>
      <c r="WNY159" s="122"/>
      <c r="WNZ159" s="123"/>
      <c r="WOA159" s="123"/>
      <c r="WOB159" s="123"/>
      <c r="WOC159" s="122"/>
      <c r="WOD159" s="123"/>
      <c r="WOE159" s="123"/>
      <c r="WOF159" s="123"/>
      <c r="WOG159" s="122"/>
      <c r="WOH159" s="123"/>
      <c r="WOI159" s="123"/>
      <c r="WOJ159" s="123"/>
      <c r="WOK159" s="122"/>
      <c r="WOL159" s="123"/>
      <c r="WOM159" s="123"/>
      <c r="WON159" s="123"/>
      <c r="WOO159" s="122"/>
      <c r="WOP159" s="123"/>
      <c r="WOQ159" s="123"/>
      <c r="WOR159" s="123"/>
      <c r="WOS159" s="122"/>
      <c r="WOT159" s="123"/>
      <c r="WOU159" s="123"/>
      <c r="WOV159" s="123"/>
      <c r="WOW159" s="122"/>
      <c r="WOX159" s="123"/>
      <c r="WOY159" s="123"/>
      <c r="WOZ159" s="123"/>
      <c r="WPA159" s="122"/>
      <c r="WPB159" s="123"/>
      <c r="WPC159" s="123"/>
      <c r="WPD159" s="123"/>
      <c r="WPE159" s="122"/>
      <c r="WPF159" s="123"/>
      <c r="WPG159" s="123"/>
      <c r="WPH159" s="123"/>
      <c r="WPI159" s="122"/>
      <c r="WPJ159" s="123"/>
      <c r="WPK159" s="123"/>
      <c r="WPL159" s="123"/>
      <c r="WPM159" s="122"/>
      <c r="WPN159" s="123"/>
      <c r="WPO159" s="123"/>
      <c r="WPP159" s="123"/>
      <c r="WPQ159" s="122"/>
      <c r="WPR159" s="123"/>
      <c r="WPS159" s="123"/>
      <c r="WPT159" s="123"/>
      <c r="WPU159" s="122"/>
      <c r="WPV159" s="123"/>
      <c r="WPW159" s="123"/>
      <c r="WPX159" s="123"/>
      <c r="WPY159" s="122"/>
      <c r="WPZ159" s="123"/>
      <c r="WQA159" s="123"/>
      <c r="WQB159" s="123"/>
      <c r="WQC159" s="122"/>
      <c r="WQD159" s="123"/>
      <c r="WQE159" s="123"/>
      <c r="WQF159" s="123"/>
      <c r="WQG159" s="122"/>
      <c r="WQH159" s="123"/>
      <c r="WQI159" s="123"/>
      <c r="WQJ159" s="123"/>
      <c r="WQK159" s="122"/>
      <c r="WQL159" s="123"/>
      <c r="WQM159" s="123"/>
      <c r="WQN159" s="123"/>
      <c r="WQO159" s="122"/>
      <c r="WQP159" s="123"/>
      <c r="WQQ159" s="123"/>
      <c r="WQR159" s="123"/>
      <c r="WQS159" s="122"/>
      <c r="WQT159" s="123"/>
      <c r="WQU159" s="123"/>
      <c r="WQV159" s="123"/>
      <c r="WQW159" s="122"/>
      <c r="WQX159" s="123"/>
      <c r="WQY159" s="123"/>
      <c r="WQZ159" s="123"/>
      <c r="WRA159" s="122"/>
      <c r="WRB159" s="123"/>
      <c r="WRC159" s="123"/>
      <c r="WRD159" s="123"/>
      <c r="WRE159" s="122"/>
      <c r="WRF159" s="123"/>
      <c r="WRG159" s="123"/>
      <c r="WRH159" s="123"/>
      <c r="WRI159" s="122"/>
      <c r="WRJ159" s="123"/>
      <c r="WRK159" s="123"/>
      <c r="WRL159" s="123"/>
      <c r="WRM159" s="122"/>
      <c r="WRN159" s="123"/>
      <c r="WRO159" s="123"/>
      <c r="WRP159" s="123"/>
      <c r="WRQ159" s="122"/>
      <c r="WRR159" s="123"/>
      <c r="WRS159" s="123"/>
      <c r="WRT159" s="123"/>
      <c r="WRU159" s="122"/>
      <c r="WRV159" s="123"/>
      <c r="WRW159" s="123"/>
      <c r="WRX159" s="123"/>
      <c r="WRY159" s="122"/>
      <c r="WRZ159" s="123"/>
      <c r="WSA159" s="123"/>
      <c r="WSB159" s="123"/>
      <c r="WSC159" s="122"/>
      <c r="WSD159" s="123"/>
      <c r="WSE159" s="123"/>
      <c r="WSF159" s="123"/>
      <c r="WSG159" s="122"/>
      <c r="WSH159" s="123"/>
      <c r="WSI159" s="123"/>
      <c r="WSJ159" s="123"/>
      <c r="WSK159" s="122"/>
      <c r="WSL159" s="123"/>
      <c r="WSM159" s="123"/>
      <c r="WSN159" s="123"/>
      <c r="WSO159" s="122"/>
      <c r="WSP159" s="123"/>
      <c r="WSQ159" s="123"/>
      <c r="WSR159" s="123"/>
      <c r="WSS159" s="122"/>
      <c r="WST159" s="123"/>
      <c r="WSU159" s="123"/>
      <c r="WSV159" s="123"/>
      <c r="WSW159" s="122"/>
      <c r="WSX159" s="123"/>
      <c r="WSY159" s="123"/>
      <c r="WSZ159" s="123"/>
      <c r="WTA159" s="122"/>
      <c r="WTB159" s="123"/>
      <c r="WTC159" s="123"/>
      <c r="WTD159" s="123"/>
      <c r="WTE159" s="122"/>
      <c r="WTF159" s="123"/>
      <c r="WTG159" s="123"/>
      <c r="WTH159" s="123"/>
      <c r="WTI159" s="122"/>
      <c r="WTJ159" s="123"/>
      <c r="WTK159" s="123"/>
      <c r="WTL159" s="123"/>
      <c r="WTM159" s="122"/>
      <c r="WTN159" s="123"/>
      <c r="WTO159" s="123"/>
      <c r="WTP159" s="123"/>
      <c r="WTQ159" s="122"/>
      <c r="WTR159" s="123"/>
      <c r="WTS159" s="123"/>
      <c r="WTT159" s="123"/>
      <c r="WTU159" s="122"/>
      <c r="WTV159" s="123"/>
      <c r="WTW159" s="123"/>
      <c r="WTX159" s="123"/>
      <c r="WTY159" s="122"/>
      <c r="WTZ159" s="123"/>
      <c r="WUA159" s="123"/>
      <c r="WUB159" s="123"/>
      <c r="WUC159" s="122"/>
      <c r="WUD159" s="123"/>
      <c r="WUE159" s="123"/>
      <c r="WUF159" s="123"/>
      <c r="WUG159" s="122"/>
      <c r="WUH159" s="123"/>
      <c r="WUI159" s="123"/>
      <c r="WUJ159" s="123"/>
      <c r="WUK159" s="122"/>
      <c r="WUL159" s="123"/>
      <c r="WUM159" s="123"/>
      <c r="WUN159" s="123"/>
      <c r="WUO159" s="122"/>
      <c r="WUP159" s="123"/>
      <c r="WUQ159" s="123"/>
      <c r="WUR159" s="123"/>
      <c r="WUS159" s="122"/>
      <c r="WUT159" s="123"/>
      <c r="WUU159" s="123"/>
      <c r="WUV159" s="123"/>
      <c r="WUW159" s="122"/>
      <c r="WUX159" s="123"/>
      <c r="WUY159" s="123"/>
      <c r="WUZ159" s="123"/>
      <c r="WVA159" s="122"/>
      <c r="WVB159" s="123"/>
      <c r="WVC159" s="123"/>
      <c r="WVD159" s="123"/>
      <c r="WVE159" s="122"/>
      <c r="WVF159" s="123"/>
      <c r="WVG159" s="123"/>
      <c r="WVH159" s="123"/>
      <c r="WVI159" s="122"/>
      <c r="WVJ159" s="123"/>
      <c r="WVK159" s="123"/>
      <c r="WVL159" s="123"/>
      <c r="WVM159" s="122"/>
      <c r="WVN159" s="123"/>
      <c r="WVO159" s="123"/>
      <c r="WVP159" s="123"/>
      <c r="WVQ159" s="122"/>
      <c r="WVR159" s="123"/>
      <c r="WVS159" s="123"/>
      <c r="WVT159" s="123"/>
      <c r="WVU159" s="122"/>
      <c r="WVV159" s="123"/>
      <c r="WVW159" s="123"/>
      <c r="WVX159" s="123"/>
      <c r="WVY159" s="122"/>
      <c r="WVZ159" s="123"/>
      <c r="WWA159" s="123"/>
      <c r="WWB159" s="123"/>
      <c r="WWC159" s="122"/>
      <c r="WWD159" s="123"/>
      <c r="WWE159" s="123"/>
      <c r="WWF159" s="123"/>
      <c r="WWG159" s="122"/>
      <c r="WWH159" s="123"/>
      <c r="WWI159" s="123"/>
      <c r="WWJ159" s="123"/>
      <c r="WWK159" s="122"/>
      <c r="WWL159" s="123"/>
      <c r="WWM159" s="123"/>
      <c r="WWN159" s="123"/>
      <c r="WWO159" s="122"/>
      <c r="WWP159" s="123"/>
      <c r="WWQ159" s="123"/>
      <c r="WWR159" s="123"/>
      <c r="WWS159" s="122"/>
      <c r="WWT159" s="123"/>
      <c r="WWU159" s="123"/>
      <c r="WWV159" s="123"/>
      <c r="WWW159" s="122"/>
      <c r="WWX159" s="123"/>
      <c r="WWY159" s="123"/>
      <c r="WWZ159" s="123"/>
      <c r="WXA159" s="122"/>
      <c r="WXB159" s="123"/>
      <c r="WXC159" s="123"/>
      <c r="WXD159" s="123"/>
      <c r="WXE159" s="122"/>
      <c r="WXF159" s="123"/>
      <c r="WXG159" s="123"/>
      <c r="WXH159" s="123"/>
      <c r="WXI159" s="122"/>
      <c r="WXJ159" s="123"/>
      <c r="WXK159" s="123"/>
      <c r="WXL159" s="123"/>
      <c r="WXM159" s="122"/>
      <c r="WXN159" s="123"/>
      <c r="WXO159" s="123"/>
      <c r="WXP159" s="123"/>
      <c r="WXQ159" s="122"/>
      <c r="WXR159" s="123"/>
      <c r="WXS159" s="123"/>
      <c r="WXT159" s="123"/>
      <c r="WXU159" s="122"/>
      <c r="WXV159" s="123"/>
      <c r="WXW159" s="123"/>
      <c r="WXX159" s="123"/>
      <c r="WXY159" s="122"/>
      <c r="WXZ159" s="123"/>
      <c r="WYA159" s="123"/>
      <c r="WYB159" s="123"/>
      <c r="WYC159" s="122"/>
      <c r="WYD159" s="123"/>
      <c r="WYE159" s="123"/>
      <c r="WYF159" s="123"/>
      <c r="WYG159" s="122"/>
      <c r="WYH159" s="123"/>
      <c r="WYI159" s="123"/>
      <c r="WYJ159" s="123"/>
      <c r="WYK159" s="122"/>
      <c r="WYL159" s="123"/>
      <c r="WYM159" s="123"/>
      <c r="WYN159" s="123"/>
      <c r="WYO159" s="122"/>
      <c r="WYP159" s="123"/>
      <c r="WYQ159" s="123"/>
      <c r="WYR159" s="123"/>
      <c r="WYS159" s="122"/>
      <c r="WYT159" s="123"/>
      <c r="WYU159" s="123"/>
      <c r="WYV159" s="123"/>
      <c r="WYW159" s="122"/>
      <c r="WYX159" s="123"/>
      <c r="WYY159" s="123"/>
      <c r="WYZ159" s="123"/>
      <c r="WZA159" s="122"/>
      <c r="WZB159" s="123"/>
      <c r="WZC159" s="123"/>
      <c r="WZD159" s="123"/>
      <c r="WZE159" s="122"/>
      <c r="WZF159" s="123"/>
      <c r="WZG159" s="123"/>
      <c r="WZH159" s="123"/>
      <c r="WZI159" s="122"/>
      <c r="WZJ159" s="123"/>
      <c r="WZK159" s="123"/>
      <c r="WZL159" s="123"/>
      <c r="WZM159" s="122"/>
      <c r="WZN159" s="123"/>
      <c r="WZO159" s="123"/>
      <c r="WZP159" s="123"/>
      <c r="WZQ159" s="122"/>
      <c r="WZR159" s="123"/>
      <c r="WZS159" s="123"/>
      <c r="WZT159" s="123"/>
      <c r="WZU159" s="122"/>
      <c r="WZV159" s="123"/>
      <c r="WZW159" s="123"/>
      <c r="WZX159" s="123"/>
      <c r="WZY159" s="122"/>
      <c r="WZZ159" s="123"/>
      <c r="XAA159" s="123"/>
      <c r="XAB159" s="123"/>
      <c r="XAC159" s="122"/>
      <c r="XAD159" s="123"/>
      <c r="XAE159" s="123"/>
      <c r="XAF159" s="123"/>
      <c r="XAG159" s="122"/>
      <c r="XAH159" s="123"/>
      <c r="XAI159" s="123"/>
      <c r="XAJ159" s="123"/>
      <c r="XAK159" s="122"/>
      <c r="XAL159" s="123"/>
      <c r="XAM159" s="123"/>
      <c r="XAN159" s="123"/>
      <c r="XAO159" s="122"/>
      <c r="XAP159" s="123"/>
      <c r="XAQ159" s="123"/>
      <c r="XAR159" s="123"/>
      <c r="XAS159" s="122"/>
      <c r="XAT159" s="123"/>
      <c r="XAU159" s="123"/>
      <c r="XAV159" s="123"/>
      <c r="XAW159" s="122"/>
      <c r="XAX159" s="123"/>
      <c r="XAY159" s="123"/>
      <c r="XAZ159" s="123"/>
      <c r="XBA159" s="122"/>
      <c r="XBB159" s="123"/>
      <c r="XBC159" s="123"/>
      <c r="XBD159" s="123"/>
      <c r="XBE159" s="122"/>
      <c r="XBF159" s="123"/>
      <c r="XBG159" s="123"/>
      <c r="XBH159" s="123"/>
      <c r="XBI159" s="122"/>
      <c r="XBJ159" s="123"/>
      <c r="XBK159" s="123"/>
      <c r="XBL159" s="123"/>
      <c r="XBM159" s="122"/>
      <c r="XBN159" s="123"/>
      <c r="XBO159" s="123"/>
      <c r="XBP159" s="123"/>
      <c r="XBQ159" s="122"/>
      <c r="XBR159" s="123"/>
      <c r="XBS159" s="123"/>
      <c r="XBT159" s="123"/>
      <c r="XBU159" s="122"/>
      <c r="XBV159" s="123"/>
      <c r="XBW159" s="123"/>
      <c r="XBX159" s="123"/>
      <c r="XBY159" s="122"/>
      <c r="XBZ159" s="123"/>
      <c r="XCA159" s="123"/>
      <c r="XCB159" s="123"/>
      <c r="XCC159" s="122"/>
      <c r="XCD159" s="123"/>
      <c r="XCE159" s="123"/>
      <c r="XCF159" s="123"/>
      <c r="XCG159" s="122"/>
      <c r="XCH159" s="123"/>
      <c r="XCI159" s="123"/>
      <c r="XCJ159" s="123"/>
      <c r="XCK159" s="122"/>
      <c r="XCL159" s="123"/>
      <c r="XCM159" s="123"/>
      <c r="XCN159" s="123"/>
      <c r="XCO159" s="122"/>
      <c r="XCP159" s="123"/>
      <c r="XCQ159" s="123"/>
      <c r="XCR159" s="123"/>
      <c r="XCS159" s="122"/>
      <c r="XCT159" s="123"/>
      <c r="XCU159" s="123"/>
      <c r="XCV159" s="123"/>
      <c r="XCW159" s="122"/>
      <c r="XCX159" s="123"/>
      <c r="XCY159" s="123"/>
      <c r="XCZ159" s="123"/>
      <c r="XDA159" s="122"/>
      <c r="XDB159" s="123"/>
      <c r="XDC159" s="123"/>
      <c r="XDD159" s="123"/>
      <c r="XDE159" s="122"/>
      <c r="XDF159" s="123"/>
      <c r="XDG159" s="123"/>
      <c r="XDH159" s="123"/>
      <c r="XDI159" s="122"/>
      <c r="XDJ159" s="123"/>
      <c r="XDK159" s="123"/>
      <c r="XDL159" s="123"/>
      <c r="XDM159" s="122"/>
      <c r="XDN159" s="123"/>
      <c r="XDO159" s="123"/>
      <c r="XDP159" s="123"/>
      <c r="XDQ159" s="122"/>
      <c r="XDR159" s="123"/>
      <c r="XDS159" s="123"/>
      <c r="XDT159" s="123"/>
      <c r="XDU159" s="122"/>
      <c r="XDV159" s="123"/>
      <c r="XDW159" s="123"/>
      <c r="XDX159" s="123"/>
      <c r="XDY159" s="122"/>
      <c r="XDZ159" s="123"/>
      <c r="XEA159" s="123"/>
      <c r="XEB159" s="123"/>
      <c r="XEC159" s="122"/>
      <c r="XED159" s="123"/>
      <c r="XEE159" s="123"/>
      <c r="XEF159" s="123"/>
      <c r="XEG159" s="122"/>
      <c r="XEH159" s="123"/>
      <c r="XEI159" s="123"/>
      <c r="XEJ159" s="123"/>
      <c r="XEK159" s="122"/>
      <c r="XEL159" s="123"/>
      <c r="XEM159" s="123"/>
      <c r="XEN159" s="123"/>
      <c r="XEO159" s="122"/>
      <c r="XEP159" s="123"/>
      <c r="XEQ159" s="123"/>
      <c r="XER159" s="123"/>
      <c r="XES159" s="122"/>
      <c r="XET159" s="123"/>
      <c r="XEU159" s="123"/>
      <c r="XEV159" s="123"/>
      <c r="XEW159" s="122"/>
      <c r="XEX159" s="123"/>
      <c r="XEY159" s="123"/>
      <c r="XEZ159" s="123"/>
      <c r="XFA159" s="122"/>
      <c r="XFB159" s="123"/>
      <c r="XFC159" s="123"/>
      <c r="XFD159" s="123"/>
    </row>
    <row r="160" spans="1:16384" s="124" customFormat="1" ht="15.75" x14ac:dyDescent="0.25">
      <c r="A160" s="80" t="s">
        <v>527</v>
      </c>
      <c r="B160" s="85" t="s">
        <v>528</v>
      </c>
      <c r="C160" s="85"/>
      <c r="D160" s="85"/>
      <c r="E160" s="91">
        <f>VLOOKUP(A160,'[1]BALANCE DE COMPROBACION'!$A$6:$G$207,7,FALSE)</f>
        <v>-5406000.879999999</v>
      </c>
      <c r="F160" s="106"/>
      <c r="G160" s="98"/>
      <c r="H160"/>
      <c r="I160" s="122">
        <v>-2926061.1500000004</v>
      </c>
      <c r="M160" s="122"/>
      <c r="Q160" s="122"/>
      <c r="U160" s="122"/>
      <c r="Y160" s="122"/>
      <c r="AC160" s="122"/>
      <c r="AG160" s="122"/>
      <c r="AK160" s="122"/>
      <c r="AO160" s="122"/>
      <c r="AS160" s="122"/>
      <c r="AW160" s="122"/>
      <c r="BA160" s="122"/>
      <c r="BE160" s="122"/>
      <c r="BI160" s="122"/>
      <c r="BM160" s="122"/>
      <c r="BQ160" s="122"/>
      <c r="BU160" s="122"/>
      <c r="BY160" s="122"/>
      <c r="CC160" s="122"/>
      <c r="CG160" s="122"/>
      <c r="CK160" s="122"/>
      <c r="CO160" s="122"/>
      <c r="CS160" s="122"/>
      <c r="CW160" s="122"/>
      <c r="DA160" s="122"/>
      <c r="DE160" s="122"/>
      <c r="DI160" s="122"/>
      <c r="DM160" s="122"/>
      <c r="DQ160" s="122"/>
      <c r="DU160" s="122"/>
      <c r="DY160" s="122"/>
      <c r="EC160" s="122"/>
      <c r="EG160" s="122"/>
      <c r="EK160" s="122"/>
      <c r="EO160" s="122"/>
      <c r="ES160" s="122"/>
      <c r="EW160" s="122"/>
      <c r="FA160" s="122"/>
      <c r="FE160" s="122"/>
      <c r="FI160" s="122"/>
      <c r="FM160" s="122"/>
      <c r="FQ160" s="122"/>
      <c r="FU160" s="122"/>
      <c r="FY160" s="122"/>
      <c r="GC160" s="122"/>
      <c r="GG160" s="122"/>
      <c r="GK160" s="122"/>
      <c r="GO160" s="122"/>
      <c r="GS160" s="122"/>
      <c r="GW160" s="122"/>
      <c r="HA160" s="122"/>
      <c r="HE160" s="122"/>
      <c r="HI160" s="122"/>
      <c r="HM160" s="122"/>
      <c r="HQ160" s="122"/>
      <c r="HU160" s="122"/>
      <c r="HY160" s="122"/>
      <c r="IC160" s="122"/>
      <c r="IG160" s="122"/>
      <c r="IK160" s="122"/>
      <c r="IO160" s="122"/>
      <c r="IS160" s="122"/>
      <c r="IW160" s="122"/>
      <c r="JA160" s="122"/>
      <c r="JE160" s="122"/>
      <c r="JI160" s="122"/>
      <c r="JM160" s="122"/>
      <c r="JQ160" s="122"/>
      <c r="JU160" s="122"/>
      <c r="JY160" s="122"/>
      <c r="KC160" s="122"/>
      <c r="KG160" s="122"/>
      <c r="KK160" s="122"/>
      <c r="KO160" s="122"/>
      <c r="KS160" s="122"/>
      <c r="KW160" s="122"/>
      <c r="LA160" s="122"/>
      <c r="LE160" s="122"/>
      <c r="LI160" s="122"/>
      <c r="LM160" s="122"/>
      <c r="LQ160" s="122"/>
      <c r="LU160" s="122"/>
      <c r="LY160" s="122"/>
      <c r="MC160" s="122"/>
      <c r="MG160" s="122"/>
      <c r="MK160" s="122"/>
      <c r="MO160" s="122"/>
      <c r="MS160" s="122"/>
      <c r="MW160" s="122"/>
      <c r="NA160" s="122"/>
      <c r="NE160" s="122"/>
      <c r="NI160" s="122"/>
      <c r="NM160" s="122"/>
      <c r="NQ160" s="122"/>
      <c r="NU160" s="122"/>
      <c r="NY160" s="122"/>
      <c r="OC160" s="122"/>
      <c r="OG160" s="122"/>
      <c r="OK160" s="122"/>
      <c r="OO160" s="122"/>
      <c r="OS160" s="122"/>
      <c r="OW160" s="122"/>
      <c r="PA160" s="122"/>
      <c r="PE160" s="122"/>
      <c r="PI160" s="122"/>
      <c r="PM160" s="122"/>
      <c r="PQ160" s="122"/>
      <c r="PU160" s="122"/>
      <c r="PY160" s="122"/>
      <c r="QC160" s="122"/>
      <c r="QG160" s="122"/>
      <c r="QK160" s="122"/>
      <c r="QO160" s="122"/>
      <c r="QS160" s="122"/>
      <c r="QW160" s="122"/>
      <c r="RA160" s="122"/>
      <c r="RE160" s="122"/>
      <c r="RI160" s="122"/>
      <c r="RM160" s="122"/>
      <c r="RQ160" s="122"/>
      <c r="RU160" s="122"/>
      <c r="RY160" s="122"/>
      <c r="SC160" s="122"/>
      <c r="SG160" s="122"/>
      <c r="SK160" s="122"/>
      <c r="SO160" s="122"/>
      <c r="SS160" s="122"/>
      <c r="SW160" s="122"/>
      <c r="TA160" s="122"/>
      <c r="TE160" s="122"/>
      <c r="TI160" s="122"/>
      <c r="TM160" s="122"/>
      <c r="TQ160" s="122"/>
      <c r="TU160" s="122"/>
      <c r="TY160" s="122"/>
      <c r="UC160" s="122"/>
      <c r="UG160" s="122"/>
      <c r="UK160" s="122"/>
      <c r="UO160" s="122"/>
      <c r="US160" s="122"/>
      <c r="UW160" s="122"/>
      <c r="VA160" s="122"/>
      <c r="VE160" s="122"/>
      <c r="VI160" s="122"/>
      <c r="VM160" s="122"/>
      <c r="VQ160" s="122"/>
      <c r="VU160" s="122"/>
      <c r="VY160" s="122"/>
      <c r="WC160" s="122"/>
      <c r="WG160" s="122"/>
      <c r="WK160" s="122"/>
      <c r="WO160" s="122"/>
      <c r="WS160" s="122"/>
      <c r="WW160" s="122"/>
      <c r="XA160" s="122"/>
      <c r="XE160" s="122"/>
      <c r="XI160" s="122"/>
      <c r="XM160" s="122"/>
      <c r="XQ160" s="122"/>
      <c r="XU160" s="122"/>
      <c r="XY160" s="122"/>
      <c r="YC160" s="122"/>
      <c r="YG160" s="122"/>
      <c r="YK160" s="122"/>
      <c r="YO160" s="122"/>
      <c r="YS160" s="122"/>
      <c r="YW160" s="122"/>
      <c r="ZA160" s="122"/>
      <c r="ZE160" s="122"/>
      <c r="ZI160" s="122"/>
      <c r="ZM160" s="122"/>
      <c r="ZQ160" s="122"/>
      <c r="ZU160" s="122"/>
      <c r="ZY160" s="122"/>
      <c r="AAC160" s="122"/>
      <c r="AAG160" s="122"/>
      <c r="AAK160" s="122"/>
      <c r="AAO160" s="122"/>
      <c r="AAS160" s="122"/>
      <c r="AAW160" s="122"/>
      <c r="ABA160" s="122"/>
      <c r="ABE160" s="122"/>
      <c r="ABI160" s="122"/>
      <c r="ABM160" s="122"/>
      <c r="ABQ160" s="122"/>
      <c r="ABU160" s="122"/>
      <c r="ABY160" s="122"/>
      <c r="ACC160" s="122"/>
      <c r="ACG160" s="122"/>
      <c r="ACK160" s="122"/>
      <c r="ACO160" s="122"/>
      <c r="ACS160" s="122"/>
      <c r="ACW160" s="122"/>
      <c r="ADA160" s="122"/>
      <c r="ADE160" s="122"/>
      <c r="ADI160" s="122"/>
      <c r="ADM160" s="122"/>
      <c r="ADQ160" s="122"/>
      <c r="ADU160" s="122"/>
      <c r="ADY160" s="122"/>
      <c r="AEC160" s="122"/>
      <c r="AEG160" s="122"/>
      <c r="AEK160" s="122"/>
      <c r="AEO160" s="122"/>
      <c r="AES160" s="122"/>
      <c r="AEW160" s="122"/>
      <c r="AFA160" s="122"/>
      <c r="AFE160" s="122"/>
      <c r="AFI160" s="122"/>
      <c r="AFM160" s="122"/>
      <c r="AFQ160" s="122"/>
      <c r="AFU160" s="122"/>
      <c r="AFY160" s="122"/>
      <c r="AGC160" s="122"/>
      <c r="AGG160" s="122"/>
      <c r="AGK160" s="122"/>
      <c r="AGO160" s="122"/>
      <c r="AGS160" s="122"/>
      <c r="AGW160" s="122"/>
      <c r="AHA160" s="122"/>
      <c r="AHE160" s="122"/>
      <c r="AHI160" s="122"/>
      <c r="AHM160" s="122"/>
      <c r="AHQ160" s="122"/>
      <c r="AHU160" s="122"/>
      <c r="AHY160" s="122"/>
      <c r="AIC160" s="122"/>
      <c r="AIG160" s="122"/>
      <c r="AIK160" s="122"/>
      <c r="AIO160" s="122"/>
      <c r="AIS160" s="122"/>
      <c r="AIW160" s="122"/>
      <c r="AJA160" s="122"/>
      <c r="AJE160" s="122"/>
      <c r="AJI160" s="122"/>
      <c r="AJM160" s="122"/>
      <c r="AJQ160" s="122"/>
      <c r="AJU160" s="122"/>
      <c r="AJY160" s="122"/>
      <c r="AKC160" s="122"/>
      <c r="AKG160" s="122"/>
      <c r="AKK160" s="122"/>
      <c r="AKO160" s="122"/>
      <c r="AKS160" s="122"/>
      <c r="AKW160" s="122"/>
      <c r="ALA160" s="122"/>
      <c r="ALE160" s="122"/>
      <c r="ALI160" s="122"/>
      <c r="ALM160" s="122"/>
      <c r="ALQ160" s="122"/>
      <c r="ALU160" s="122"/>
      <c r="ALY160" s="122"/>
      <c r="AMC160" s="122"/>
      <c r="AMG160" s="122"/>
      <c r="AMK160" s="122"/>
      <c r="AMO160" s="122"/>
      <c r="AMS160" s="122"/>
      <c r="AMW160" s="122"/>
      <c r="ANA160" s="122"/>
      <c r="ANE160" s="122"/>
      <c r="ANI160" s="122"/>
      <c r="ANM160" s="122"/>
      <c r="ANQ160" s="122"/>
      <c r="ANU160" s="122"/>
      <c r="ANY160" s="122"/>
      <c r="AOC160" s="122"/>
      <c r="AOG160" s="122"/>
      <c r="AOK160" s="122"/>
      <c r="AOO160" s="122"/>
      <c r="AOS160" s="122"/>
      <c r="AOW160" s="122"/>
      <c r="APA160" s="122"/>
      <c r="APE160" s="122"/>
      <c r="API160" s="122"/>
      <c r="APM160" s="122"/>
      <c r="APQ160" s="122"/>
      <c r="APU160" s="122"/>
      <c r="APY160" s="122"/>
      <c r="AQC160" s="122"/>
      <c r="AQG160" s="122"/>
      <c r="AQK160" s="122"/>
      <c r="AQO160" s="122"/>
      <c r="AQS160" s="122"/>
      <c r="AQW160" s="122"/>
      <c r="ARA160" s="122"/>
      <c r="ARE160" s="122"/>
      <c r="ARI160" s="122"/>
      <c r="ARM160" s="122"/>
      <c r="ARQ160" s="122"/>
      <c r="ARU160" s="122"/>
      <c r="ARY160" s="122"/>
      <c r="ASC160" s="122"/>
      <c r="ASG160" s="122"/>
      <c r="ASK160" s="122"/>
      <c r="ASO160" s="122"/>
      <c r="ASS160" s="122"/>
      <c r="ASW160" s="122"/>
      <c r="ATA160" s="122"/>
      <c r="ATE160" s="122"/>
      <c r="ATI160" s="122"/>
      <c r="ATM160" s="122"/>
      <c r="ATQ160" s="122"/>
      <c r="ATU160" s="122"/>
      <c r="ATY160" s="122"/>
      <c r="AUC160" s="122"/>
      <c r="AUG160" s="122"/>
      <c r="AUK160" s="122"/>
      <c r="AUO160" s="122"/>
      <c r="AUS160" s="122"/>
      <c r="AUW160" s="122"/>
      <c r="AVA160" s="122"/>
      <c r="AVE160" s="122"/>
      <c r="AVI160" s="122"/>
      <c r="AVM160" s="122"/>
      <c r="AVQ160" s="122"/>
      <c r="AVU160" s="122"/>
      <c r="AVY160" s="122"/>
      <c r="AWC160" s="122"/>
      <c r="AWG160" s="122"/>
      <c r="AWK160" s="122"/>
      <c r="AWO160" s="122"/>
      <c r="AWS160" s="122"/>
      <c r="AWW160" s="122"/>
      <c r="AXA160" s="122"/>
      <c r="AXE160" s="122"/>
      <c r="AXI160" s="122"/>
      <c r="AXM160" s="122"/>
      <c r="AXQ160" s="122"/>
      <c r="AXU160" s="122"/>
      <c r="AXY160" s="122"/>
      <c r="AYC160" s="122"/>
      <c r="AYG160" s="122"/>
      <c r="AYK160" s="122"/>
      <c r="AYO160" s="122"/>
      <c r="AYS160" s="122"/>
      <c r="AYW160" s="122"/>
      <c r="AZA160" s="122"/>
      <c r="AZE160" s="122"/>
      <c r="AZI160" s="122"/>
      <c r="AZM160" s="122"/>
      <c r="AZQ160" s="122"/>
      <c r="AZU160" s="122"/>
      <c r="AZY160" s="122"/>
      <c r="BAC160" s="122"/>
      <c r="BAG160" s="122"/>
      <c r="BAK160" s="122"/>
      <c r="BAO160" s="122"/>
      <c r="BAS160" s="122"/>
      <c r="BAW160" s="122"/>
      <c r="BBA160" s="122"/>
      <c r="BBE160" s="122"/>
      <c r="BBI160" s="122"/>
      <c r="BBM160" s="122"/>
      <c r="BBQ160" s="122"/>
      <c r="BBU160" s="122"/>
      <c r="BBY160" s="122"/>
      <c r="BCC160" s="122"/>
      <c r="BCG160" s="122"/>
      <c r="BCK160" s="122"/>
      <c r="BCO160" s="122"/>
      <c r="BCS160" s="122"/>
      <c r="BCW160" s="122"/>
      <c r="BDA160" s="122"/>
      <c r="BDE160" s="122"/>
      <c r="BDI160" s="122"/>
      <c r="BDM160" s="122"/>
      <c r="BDQ160" s="122"/>
      <c r="BDU160" s="122"/>
      <c r="BDY160" s="122"/>
      <c r="BEC160" s="122"/>
      <c r="BEG160" s="122"/>
      <c r="BEK160" s="122"/>
      <c r="BEO160" s="122"/>
      <c r="BES160" s="122"/>
      <c r="BEW160" s="122"/>
      <c r="BFA160" s="122"/>
      <c r="BFE160" s="122"/>
      <c r="BFI160" s="122"/>
      <c r="BFM160" s="122"/>
      <c r="BFQ160" s="122"/>
      <c r="BFU160" s="122"/>
      <c r="BFY160" s="122"/>
      <c r="BGC160" s="122"/>
      <c r="BGG160" s="122"/>
      <c r="BGK160" s="122"/>
      <c r="BGO160" s="122"/>
      <c r="BGS160" s="122"/>
      <c r="BGW160" s="122"/>
      <c r="BHA160" s="122"/>
      <c r="BHE160" s="122"/>
      <c r="BHI160" s="122"/>
      <c r="BHM160" s="122"/>
      <c r="BHQ160" s="122"/>
      <c r="BHU160" s="122"/>
      <c r="BHY160" s="122"/>
      <c r="BIC160" s="122"/>
      <c r="BIG160" s="122"/>
      <c r="BIK160" s="122"/>
      <c r="BIO160" s="122"/>
      <c r="BIS160" s="122"/>
      <c r="BIW160" s="122"/>
      <c r="BJA160" s="122"/>
      <c r="BJE160" s="122"/>
      <c r="BJI160" s="122"/>
      <c r="BJM160" s="122"/>
      <c r="BJQ160" s="122"/>
      <c r="BJU160" s="122"/>
      <c r="BJY160" s="122"/>
      <c r="BKC160" s="122"/>
      <c r="BKG160" s="122"/>
      <c r="BKK160" s="122"/>
      <c r="BKO160" s="122"/>
      <c r="BKS160" s="122"/>
      <c r="BKW160" s="122"/>
      <c r="BLA160" s="122"/>
      <c r="BLE160" s="122"/>
      <c r="BLI160" s="122"/>
      <c r="BLM160" s="122"/>
      <c r="BLQ160" s="122"/>
      <c r="BLU160" s="122"/>
      <c r="BLY160" s="122"/>
      <c r="BMC160" s="122"/>
      <c r="BMG160" s="122"/>
      <c r="BMK160" s="122"/>
      <c r="BMO160" s="122"/>
      <c r="BMS160" s="122"/>
      <c r="BMW160" s="122"/>
      <c r="BNA160" s="122"/>
      <c r="BNE160" s="122"/>
      <c r="BNI160" s="122"/>
      <c r="BNM160" s="122"/>
      <c r="BNQ160" s="122"/>
      <c r="BNU160" s="122"/>
      <c r="BNY160" s="122"/>
      <c r="BOC160" s="122"/>
      <c r="BOG160" s="122"/>
      <c r="BOK160" s="122"/>
      <c r="BOO160" s="122"/>
      <c r="BOS160" s="122"/>
      <c r="BOW160" s="122"/>
      <c r="BPA160" s="122"/>
      <c r="BPE160" s="122"/>
      <c r="BPI160" s="122"/>
      <c r="BPM160" s="122"/>
      <c r="BPQ160" s="122"/>
      <c r="BPU160" s="122"/>
      <c r="BPY160" s="122"/>
      <c r="BQC160" s="122"/>
      <c r="BQG160" s="122"/>
      <c r="BQK160" s="122"/>
      <c r="BQO160" s="122"/>
      <c r="BQS160" s="122"/>
      <c r="BQW160" s="122"/>
      <c r="BRA160" s="122"/>
      <c r="BRE160" s="122"/>
      <c r="BRI160" s="122"/>
      <c r="BRM160" s="122"/>
      <c r="BRQ160" s="122"/>
      <c r="BRU160" s="122"/>
      <c r="BRY160" s="122"/>
      <c r="BSC160" s="122"/>
      <c r="BSG160" s="122"/>
      <c r="BSK160" s="122"/>
      <c r="BSO160" s="122"/>
      <c r="BSS160" s="122"/>
      <c r="BSW160" s="122"/>
      <c r="BTA160" s="122"/>
      <c r="BTE160" s="122"/>
      <c r="BTI160" s="122"/>
      <c r="BTM160" s="122"/>
      <c r="BTQ160" s="122"/>
      <c r="BTU160" s="122"/>
      <c r="BTY160" s="122"/>
      <c r="BUC160" s="122"/>
      <c r="BUG160" s="122"/>
      <c r="BUK160" s="122"/>
      <c r="BUO160" s="122"/>
      <c r="BUS160" s="122"/>
      <c r="BUW160" s="122"/>
      <c r="BVA160" s="122"/>
      <c r="BVE160" s="122"/>
      <c r="BVI160" s="122"/>
      <c r="BVM160" s="122"/>
      <c r="BVQ160" s="122"/>
      <c r="BVU160" s="122"/>
      <c r="BVY160" s="122"/>
      <c r="BWC160" s="122"/>
      <c r="BWG160" s="122"/>
      <c r="BWK160" s="122"/>
      <c r="BWO160" s="122"/>
      <c r="BWS160" s="122"/>
      <c r="BWW160" s="122"/>
      <c r="BXA160" s="122"/>
      <c r="BXE160" s="122"/>
      <c r="BXI160" s="122"/>
      <c r="BXM160" s="122"/>
      <c r="BXQ160" s="122"/>
      <c r="BXU160" s="122"/>
      <c r="BXY160" s="122"/>
      <c r="BYC160" s="122"/>
      <c r="BYG160" s="122"/>
      <c r="BYK160" s="122"/>
      <c r="BYO160" s="122"/>
      <c r="BYS160" s="122"/>
      <c r="BYW160" s="122"/>
      <c r="BZA160" s="122"/>
      <c r="BZE160" s="122"/>
      <c r="BZI160" s="122"/>
      <c r="BZM160" s="122"/>
      <c r="BZQ160" s="122"/>
      <c r="BZU160" s="122"/>
      <c r="BZY160" s="122"/>
      <c r="CAC160" s="122"/>
      <c r="CAG160" s="122"/>
      <c r="CAK160" s="122"/>
      <c r="CAO160" s="122"/>
      <c r="CAS160" s="122"/>
      <c r="CAW160" s="122"/>
      <c r="CBA160" s="122"/>
      <c r="CBE160" s="122"/>
      <c r="CBI160" s="122"/>
      <c r="CBM160" s="122"/>
      <c r="CBQ160" s="122"/>
      <c r="CBU160" s="122"/>
      <c r="CBY160" s="122"/>
      <c r="CCC160" s="122"/>
      <c r="CCG160" s="122"/>
      <c r="CCK160" s="122"/>
      <c r="CCO160" s="122"/>
      <c r="CCS160" s="122"/>
      <c r="CCW160" s="122"/>
      <c r="CDA160" s="122"/>
      <c r="CDE160" s="122"/>
      <c r="CDI160" s="122"/>
      <c r="CDM160" s="122"/>
      <c r="CDQ160" s="122"/>
      <c r="CDU160" s="122"/>
      <c r="CDY160" s="122"/>
      <c r="CEC160" s="122"/>
      <c r="CEG160" s="122"/>
      <c r="CEK160" s="122"/>
      <c r="CEO160" s="122"/>
      <c r="CES160" s="122"/>
      <c r="CEW160" s="122"/>
      <c r="CFA160" s="122"/>
      <c r="CFE160" s="122"/>
      <c r="CFI160" s="122"/>
      <c r="CFM160" s="122"/>
      <c r="CFQ160" s="122"/>
      <c r="CFU160" s="122"/>
      <c r="CFY160" s="122"/>
      <c r="CGC160" s="122"/>
      <c r="CGG160" s="122"/>
      <c r="CGK160" s="122"/>
      <c r="CGO160" s="122"/>
      <c r="CGS160" s="122"/>
      <c r="CGW160" s="122"/>
      <c r="CHA160" s="122"/>
      <c r="CHE160" s="122"/>
      <c r="CHI160" s="122"/>
      <c r="CHM160" s="122"/>
      <c r="CHQ160" s="122"/>
      <c r="CHU160" s="122"/>
      <c r="CHY160" s="122"/>
      <c r="CIC160" s="122"/>
      <c r="CIG160" s="122"/>
      <c r="CIK160" s="122"/>
      <c r="CIO160" s="122"/>
      <c r="CIS160" s="122"/>
      <c r="CIW160" s="122"/>
      <c r="CJA160" s="122"/>
      <c r="CJE160" s="122"/>
      <c r="CJI160" s="122"/>
      <c r="CJM160" s="122"/>
      <c r="CJQ160" s="122"/>
      <c r="CJU160" s="122"/>
      <c r="CJY160" s="122"/>
      <c r="CKC160" s="122"/>
      <c r="CKG160" s="122"/>
      <c r="CKK160" s="122"/>
      <c r="CKO160" s="122"/>
      <c r="CKS160" s="122"/>
      <c r="CKW160" s="122"/>
      <c r="CLA160" s="122"/>
      <c r="CLE160" s="122"/>
      <c r="CLI160" s="122"/>
      <c r="CLM160" s="122"/>
      <c r="CLQ160" s="122"/>
      <c r="CLU160" s="122"/>
      <c r="CLY160" s="122"/>
      <c r="CMC160" s="122"/>
      <c r="CMG160" s="122"/>
      <c r="CMK160" s="122"/>
      <c r="CMO160" s="122"/>
      <c r="CMS160" s="122"/>
      <c r="CMW160" s="122"/>
      <c r="CNA160" s="122"/>
      <c r="CNE160" s="122"/>
      <c r="CNI160" s="122"/>
      <c r="CNM160" s="122"/>
      <c r="CNQ160" s="122"/>
      <c r="CNU160" s="122"/>
      <c r="CNY160" s="122"/>
      <c r="COC160" s="122"/>
      <c r="COG160" s="122"/>
      <c r="COK160" s="122"/>
      <c r="COO160" s="122"/>
      <c r="COS160" s="122"/>
      <c r="COW160" s="122"/>
      <c r="CPA160" s="122"/>
      <c r="CPE160" s="122"/>
      <c r="CPI160" s="122"/>
      <c r="CPM160" s="122"/>
      <c r="CPQ160" s="122"/>
      <c r="CPU160" s="122"/>
      <c r="CPY160" s="122"/>
      <c r="CQC160" s="122"/>
      <c r="CQG160" s="122"/>
      <c r="CQK160" s="122"/>
      <c r="CQO160" s="122"/>
      <c r="CQS160" s="122"/>
      <c r="CQW160" s="122"/>
      <c r="CRA160" s="122"/>
      <c r="CRE160" s="122"/>
      <c r="CRI160" s="122"/>
      <c r="CRM160" s="122"/>
      <c r="CRQ160" s="122"/>
      <c r="CRU160" s="122"/>
      <c r="CRY160" s="122"/>
      <c r="CSC160" s="122"/>
      <c r="CSG160" s="122"/>
      <c r="CSK160" s="122"/>
      <c r="CSO160" s="122"/>
      <c r="CSS160" s="122"/>
      <c r="CSW160" s="122"/>
      <c r="CTA160" s="122"/>
      <c r="CTE160" s="122"/>
      <c r="CTI160" s="122"/>
      <c r="CTM160" s="122"/>
      <c r="CTQ160" s="122"/>
      <c r="CTU160" s="122"/>
      <c r="CTY160" s="122"/>
      <c r="CUC160" s="122"/>
      <c r="CUG160" s="122"/>
      <c r="CUK160" s="122"/>
      <c r="CUO160" s="122"/>
      <c r="CUS160" s="122"/>
      <c r="CUW160" s="122"/>
      <c r="CVA160" s="122"/>
      <c r="CVE160" s="122"/>
      <c r="CVI160" s="122"/>
      <c r="CVM160" s="122"/>
      <c r="CVQ160" s="122"/>
      <c r="CVU160" s="122"/>
      <c r="CVY160" s="122"/>
      <c r="CWC160" s="122"/>
      <c r="CWG160" s="122"/>
      <c r="CWK160" s="122"/>
      <c r="CWO160" s="122"/>
      <c r="CWS160" s="122"/>
      <c r="CWW160" s="122"/>
      <c r="CXA160" s="122"/>
      <c r="CXE160" s="122"/>
      <c r="CXI160" s="122"/>
      <c r="CXM160" s="122"/>
      <c r="CXQ160" s="122"/>
      <c r="CXU160" s="122"/>
      <c r="CXY160" s="122"/>
      <c r="CYC160" s="122"/>
      <c r="CYG160" s="122"/>
      <c r="CYK160" s="122"/>
      <c r="CYO160" s="122"/>
      <c r="CYS160" s="122"/>
      <c r="CYW160" s="122"/>
      <c r="CZA160" s="122"/>
      <c r="CZE160" s="122"/>
      <c r="CZI160" s="122"/>
      <c r="CZM160" s="122"/>
      <c r="CZQ160" s="122"/>
      <c r="CZU160" s="122"/>
      <c r="CZY160" s="122"/>
      <c r="DAC160" s="122"/>
      <c r="DAG160" s="122"/>
      <c r="DAK160" s="122"/>
      <c r="DAO160" s="122"/>
      <c r="DAS160" s="122"/>
      <c r="DAW160" s="122"/>
      <c r="DBA160" s="122"/>
      <c r="DBE160" s="122"/>
      <c r="DBI160" s="122"/>
      <c r="DBM160" s="122"/>
      <c r="DBQ160" s="122"/>
      <c r="DBU160" s="122"/>
      <c r="DBY160" s="122"/>
      <c r="DCC160" s="122"/>
      <c r="DCG160" s="122"/>
      <c r="DCK160" s="122"/>
      <c r="DCO160" s="122"/>
      <c r="DCS160" s="122"/>
      <c r="DCW160" s="122"/>
      <c r="DDA160" s="122"/>
      <c r="DDE160" s="122"/>
      <c r="DDI160" s="122"/>
      <c r="DDM160" s="122"/>
      <c r="DDQ160" s="122"/>
      <c r="DDU160" s="122"/>
      <c r="DDY160" s="122"/>
      <c r="DEC160" s="122"/>
      <c r="DEG160" s="122"/>
      <c r="DEK160" s="122"/>
      <c r="DEO160" s="122"/>
      <c r="DES160" s="122"/>
      <c r="DEW160" s="122"/>
      <c r="DFA160" s="122"/>
      <c r="DFE160" s="122"/>
      <c r="DFI160" s="122"/>
      <c r="DFM160" s="122"/>
      <c r="DFQ160" s="122"/>
      <c r="DFU160" s="122"/>
      <c r="DFY160" s="122"/>
      <c r="DGC160" s="122"/>
      <c r="DGG160" s="122"/>
      <c r="DGK160" s="122"/>
      <c r="DGO160" s="122"/>
      <c r="DGS160" s="122"/>
      <c r="DGW160" s="122"/>
      <c r="DHA160" s="122"/>
      <c r="DHE160" s="122"/>
      <c r="DHI160" s="122"/>
      <c r="DHM160" s="122"/>
      <c r="DHQ160" s="122"/>
      <c r="DHU160" s="122"/>
      <c r="DHY160" s="122"/>
      <c r="DIC160" s="122"/>
      <c r="DIG160" s="122"/>
      <c r="DIK160" s="122"/>
      <c r="DIO160" s="122"/>
      <c r="DIS160" s="122"/>
      <c r="DIW160" s="122"/>
      <c r="DJA160" s="122"/>
      <c r="DJE160" s="122"/>
      <c r="DJI160" s="122"/>
      <c r="DJM160" s="122"/>
      <c r="DJQ160" s="122"/>
      <c r="DJU160" s="122"/>
      <c r="DJY160" s="122"/>
      <c r="DKC160" s="122"/>
      <c r="DKG160" s="122"/>
      <c r="DKK160" s="122"/>
      <c r="DKO160" s="122"/>
      <c r="DKS160" s="122"/>
      <c r="DKW160" s="122"/>
      <c r="DLA160" s="122"/>
      <c r="DLE160" s="122"/>
      <c r="DLI160" s="122"/>
      <c r="DLM160" s="122"/>
      <c r="DLQ160" s="122"/>
      <c r="DLU160" s="122"/>
      <c r="DLY160" s="122"/>
      <c r="DMC160" s="122"/>
      <c r="DMG160" s="122"/>
      <c r="DMK160" s="122"/>
      <c r="DMO160" s="122"/>
      <c r="DMS160" s="122"/>
      <c r="DMW160" s="122"/>
      <c r="DNA160" s="122"/>
      <c r="DNE160" s="122"/>
      <c r="DNI160" s="122"/>
      <c r="DNM160" s="122"/>
      <c r="DNQ160" s="122"/>
      <c r="DNU160" s="122"/>
      <c r="DNY160" s="122"/>
      <c r="DOC160" s="122"/>
      <c r="DOG160" s="122"/>
      <c r="DOK160" s="122"/>
      <c r="DOO160" s="122"/>
      <c r="DOS160" s="122"/>
      <c r="DOW160" s="122"/>
      <c r="DPA160" s="122"/>
      <c r="DPE160" s="122"/>
      <c r="DPI160" s="122"/>
      <c r="DPM160" s="122"/>
      <c r="DPQ160" s="122"/>
      <c r="DPU160" s="122"/>
      <c r="DPY160" s="122"/>
      <c r="DQC160" s="122"/>
      <c r="DQG160" s="122"/>
      <c r="DQK160" s="122"/>
      <c r="DQO160" s="122"/>
      <c r="DQS160" s="122"/>
      <c r="DQW160" s="122"/>
      <c r="DRA160" s="122"/>
      <c r="DRE160" s="122"/>
      <c r="DRI160" s="122"/>
      <c r="DRM160" s="122"/>
      <c r="DRQ160" s="122"/>
      <c r="DRU160" s="122"/>
      <c r="DRY160" s="122"/>
      <c r="DSC160" s="122"/>
      <c r="DSG160" s="122"/>
      <c r="DSK160" s="122"/>
      <c r="DSO160" s="122"/>
      <c r="DSS160" s="122"/>
      <c r="DSW160" s="122"/>
      <c r="DTA160" s="122"/>
      <c r="DTE160" s="122"/>
      <c r="DTI160" s="122"/>
      <c r="DTM160" s="122"/>
      <c r="DTQ160" s="122"/>
      <c r="DTU160" s="122"/>
      <c r="DTY160" s="122"/>
      <c r="DUC160" s="122"/>
      <c r="DUG160" s="122"/>
      <c r="DUK160" s="122"/>
      <c r="DUO160" s="122"/>
      <c r="DUS160" s="122"/>
      <c r="DUW160" s="122"/>
      <c r="DVA160" s="122"/>
      <c r="DVE160" s="122"/>
      <c r="DVI160" s="122"/>
      <c r="DVM160" s="122"/>
      <c r="DVQ160" s="122"/>
      <c r="DVU160" s="122"/>
      <c r="DVY160" s="122"/>
      <c r="DWC160" s="122"/>
      <c r="DWG160" s="122"/>
      <c r="DWK160" s="122"/>
      <c r="DWO160" s="122"/>
      <c r="DWS160" s="122"/>
      <c r="DWW160" s="122"/>
      <c r="DXA160" s="122"/>
      <c r="DXE160" s="122"/>
      <c r="DXI160" s="122"/>
      <c r="DXM160" s="122"/>
      <c r="DXQ160" s="122"/>
      <c r="DXU160" s="122"/>
      <c r="DXY160" s="122"/>
      <c r="DYC160" s="122"/>
      <c r="DYG160" s="122"/>
      <c r="DYK160" s="122"/>
      <c r="DYO160" s="122"/>
      <c r="DYS160" s="122"/>
      <c r="DYW160" s="122"/>
      <c r="DZA160" s="122"/>
      <c r="DZE160" s="122"/>
      <c r="DZI160" s="122"/>
      <c r="DZM160" s="122"/>
      <c r="DZQ160" s="122"/>
      <c r="DZU160" s="122"/>
      <c r="DZY160" s="122"/>
      <c r="EAC160" s="122"/>
      <c r="EAG160" s="122"/>
      <c r="EAK160" s="122"/>
      <c r="EAO160" s="122"/>
      <c r="EAS160" s="122"/>
      <c r="EAW160" s="122"/>
      <c r="EBA160" s="122"/>
      <c r="EBE160" s="122"/>
      <c r="EBI160" s="122"/>
      <c r="EBM160" s="122"/>
      <c r="EBQ160" s="122"/>
      <c r="EBU160" s="122"/>
      <c r="EBY160" s="122"/>
      <c r="ECC160" s="122"/>
      <c r="ECG160" s="122"/>
      <c r="ECK160" s="122"/>
      <c r="ECO160" s="122"/>
      <c r="ECS160" s="122"/>
      <c r="ECW160" s="122"/>
      <c r="EDA160" s="122"/>
      <c r="EDE160" s="122"/>
      <c r="EDI160" s="122"/>
      <c r="EDM160" s="122"/>
      <c r="EDQ160" s="122"/>
      <c r="EDU160" s="122"/>
      <c r="EDY160" s="122"/>
      <c r="EEC160" s="122"/>
      <c r="EEG160" s="122"/>
      <c r="EEK160" s="122"/>
      <c r="EEO160" s="122"/>
      <c r="EES160" s="122"/>
      <c r="EEW160" s="122"/>
      <c r="EFA160" s="122"/>
      <c r="EFE160" s="122"/>
      <c r="EFI160" s="122"/>
      <c r="EFM160" s="122"/>
      <c r="EFQ160" s="122"/>
      <c r="EFU160" s="122"/>
      <c r="EFY160" s="122"/>
      <c r="EGC160" s="122"/>
      <c r="EGG160" s="122"/>
      <c r="EGK160" s="122"/>
      <c r="EGO160" s="122"/>
      <c r="EGS160" s="122"/>
      <c r="EGW160" s="122"/>
      <c r="EHA160" s="122"/>
      <c r="EHE160" s="122"/>
      <c r="EHI160" s="122"/>
      <c r="EHM160" s="122"/>
      <c r="EHQ160" s="122"/>
      <c r="EHU160" s="122"/>
      <c r="EHY160" s="122"/>
      <c r="EIC160" s="122"/>
      <c r="EIG160" s="122"/>
      <c r="EIK160" s="122"/>
      <c r="EIO160" s="122"/>
      <c r="EIS160" s="122"/>
      <c r="EIW160" s="122"/>
      <c r="EJA160" s="122"/>
      <c r="EJE160" s="122"/>
      <c r="EJI160" s="122"/>
      <c r="EJM160" s="122"/>
      <c r="EJQ160" s="122"/>
      <c r="EJU160" s="122"/>
      <c r="EJY160" s="122"/>
      <c r="EKC160" s="122"/>
      <c r="EKG160" s="122"/>
      <c r="EKK160" s="122"/>
      <c r="EKO160" s="122"/>
      <c r="EKS160" s="122"/>
      <c r="EKW160" s="122"/>
      <c r="ELA160" s="122"/>
      <c r="ELE160" s="122"/>
      <c r="ELI160" s="122"/>
      <c r="ELM160" s="122"/>
      <c r="ELQ160" s="122"/>
      <c r="ELU160" s="122"/>
      <c r="ELY160" s="122"/>
      <c r="EMC160" s="122"/>
      <c r="EMG160" s="122"/>
      <c r="EMK160" s="122"/>
      <c r="EMO160" s="122"/>
      <c r="EMS160" s="122"/>
      <c r="EMW160" s="122"/>
      <c r="ENA160" s="122"/>
      <c r="ENE160" s="122"/>
      <c r="ENI160" s="122"/>
      <c r="ENM160" s="122"/>
      <c r="ENQ160" s="122"/>
      <c r="ENU160" s="122"/>
      <c r="ENY160" s="122"/>
      <c r="EOC160" s="122"/>
      <c r="EOG160" s="122"/>
      <c r="EOK160" s="122"/>
      <c r="EOO160" s="122"/>
      <c r="EOS160" s="122"/>
      <c r="EOW160" s="122"/>
      <c r="EPA160" s="122"/>
      <c r="EPE160" s="122"/>
      <c r="EPI160" s="122"/>
      <c r="EPM160" s="122"/>
      <c r="EPQ160" s="122"/>
      <c r="EPU160" s="122"/>
      <c r="EPY160" s="122"/>
      <c r="EQC160" s="122"/>
      <c r="EQG160" s="122"/>
      <c r="EQK160" s="122"/>
      <c r="EQO160" s="122"/>
      <c r="EQS160" s="122"/>
      <c r="EQW160" s="122"/>
      <c r="ERA160" s="122"/>
      <c r="ERE160" s="122"/>
      <c r="ERI160" s="122"/>
      <c r="ERM160" s="122"/>
      <c r="ERQ160" s="122"/>
      <c r="ERU160" s="122"/>
      <c r="ERY160" s="122"/>
      <c r="ESC160" s="122"/>
      <c r="ESG160" s="122"/>
      <c r="ESK160" s="122"/>
      <c r="ESO160" s="122"/>
      <c r="ESS160" s="122"/>
      <c r="ESW160" s="122"/>
      <c r="ETA160" s="122"/>
      <c r="ETE160" s="122"/>
      <c r="ETI160" s="122"/>
      <c r="ETM160" s="122"/>
      <c r="ETQ160" s="122"/>
      <c r="ETU160" s="122"/>
      <c r="ETY160" s="122"/>
      <c r="EUC160" s="122"/>
      <c r="EUG160" s="122"/>
      <c r="EUK160" s="122"/>
      <c r="EUO160" s="122"/>
      <c r="EUS160" s="122"/>
      <c r="EUW160" s="122"/>
      <c r="EVA160" s="122"/>
      <c r="EVE160" s="122"/>
      <c r="EVI160" s="122"/>
      <c r="EVM160" s="122"/>
      <c r="EVQ160" s="122"/>
      <c r="EVU160" s="122"/>
      <c r="EVY160" s="122"/>
      <c r="EWC160" s="122"/>
      <c r="EWG160" s="122"/>
      <c r="EWK160" s="122"/>
      <c r="EWO160" s="122"/>
      <c r="EWS160" s="122"/>
      <c r="EWW160" s="122"/>
      <c r="EXA160" s="122"/>
      <c r="EXE160" s="122"/>
      <c r="EXI160" s="122"/>
      <c r="EXM160" s="122"/>
      <c r="EXQ160" s="122"/>
      <c r="EXU160" s="122"/>
      <c r="EXY160" s="122"/>
      <c r="EYC160" s="122"/>
      <c r="EYG160" s="122"/>
      <c r="EYK160" s="122"/>
      <c r="EYO160" s="122"/>
      <c r="EYS160" s="122"/>
      <c r="EYW160" s="122"/>
      <c r="EZA160" s="122"/>
      <c r="EZE160" s="122"/>
      <c r="EZI160" s="122"/>
      <c r="EZM160" s="122"/>
      <c r="EZQ160" s="122"/>
      <c r="EZU160" s="122"/>
      <c r="EZY160" s="122"/>
      <c r="FAC160" s="122"/>
      <c r="FAG160" s="122"/>
      <c r="FAK160" s="122"/>
      <c r="FAO160" s="122"/>
      <c r="FAS160" s="122"/>
      <c r="FAW160" s="122"/>
      <c r="FBA160" s="122"/>
      <c r="FBE160" s="122"/>
      <c r="FBI160" s="122"/>
      <c r="FBM160" s="122"/>
      <c r="FBQ160" s="122"/>
      <c r="FBU160" s="122"/>
      <c r="FBY160" s="122"/>
      <c r="FCC160" s="122"/>
      <c r="FCG160" s="122"/>
      <c r="FCK160" s="122"/>
      <c r="FCO160" s="122"/>
      <c r="FCS160" s="122"/>
      <c r="FCW160" s="122"/>
      <c r="FDA160" s="122"/>
      <c r="FDE160" s="122"/>
      <c r="FDI160" s="122"/>
      <c r="FDM160" s="122"/>
      <c r="FDQ160" s="122"/>
      <c r="FDU160" s="122"/>
      <c r="FDY160" s="122"/>
      <c r="FEC160" s="122"/>
      <c r="FEG160" s="122"/>
      <c r="FEK160" s="122"/>
      <c r="FEO160" s="122"/>
      <c r="FES160" s="122"/>
      <c r="FEW160" s="122"/>
      <c r="FFA160" s="122"/>
      <c r="FFE160" s="122"/>
      <c r="FFI160" s="122"/>
      <c r="FFM160" s="122"/>
      <c r="FFQ160" s="122"/>
      <c r="FFU160" s="122"/>
      <c r="FFY160" s="122"/>
      <c r="FGC160" s="122"/>
      <c r="FGG160" s="122"/>
      <c r="FGK160" s="122"/>
      <c r="FGO160" s="122"/>
      <c r="FGS160" s="122"/>
      <c r="FGW160" s="122"/>
      <c r="FHA160" s="122"/>
      <c r="FHE160" s="122"/>
      <c r="FHI160" s="122"/>
      <c r="FHM160" s="122"/>
      <c r="FHQ160" s="122"/>
      <c r="FHU160" s="122"/>
      <c r="FHY160" s="122"/>
      <c r="FIC160" s="122"/>
      <c r="FIG160" s="122"/>
      <c r="FIK160" s="122"/>
      <c r="FIO160" s="122"/>
      <c r="FIS160" s="122"/>
      <c r="FIW160" s="122"/>
      <c r="FJA160" s="122"/>
      <c r="FJE160" s="122"/>
      <c r="FJI160" s="122"/>
      <c r="FJM160" s="122"/>
      <c r="FJQ160" s="122"/>
      <c r="FJU160" s="122"/>
      <c r="FJY160" s="122"/>
      <c r="FKC160" s="122"/>
      <c r="FKG160" s="122"/>
      <c r="FKK160" s="122"/>
      <c r="FKO160" s="122"/>
      <c r="FKS160" s="122"/>
      <c r="FKW160" s="122"/>
      <c r="FLA160" s="122"/>
      <c r="FLE160" s="122"/>
      <c r="FLI160" s="122"/>
      <c r="FLM160" s="122"/>
      <c r="FLQ160" s="122"/>
      <c r="FLU160" s="122"/>
      <c r="FLY160" s="122"/>
      <c r="FMC160" s="122"/>
      <c r="FMG160" s="122"/>
      <c r="FMK160" s="122"/>
      <c r="FMO160" s="122"/>
      <c r="FMS160" s="122"/>
      <c r="FMW160" s="122"/>
      <c r="FNA160" s="122"/>
      <c r="FNE160" s="122"/>
      <c r="FNI160" s="122"/>
      <c r="FNM160" s="122"/>
      <c r="FNQ160" s="122"/>
      <c r="FNU160" s="122"/>
      <c r="FNY160" s="122"/>
      <c r="FOC160" s="122"/>
      <c r="FOG160" s="122"/>
      <c r="FOK160" s="122"/>
      <c r="FOO160" s="122"/>
      <c r="FOS160" s="122"/>
      <c r="FOW160" s="122"/>
      <c r="FPA160" s="122"/>
      <c r="FPE160" s="122"/>
      <c r="FPI160" s="122"/>
      <c r="FPM160" s="122"/>
      <c r="FPQ160" s="122"/>
      <c r="FPU160" s="122"/>
      <c r="FPY160" s="122"/>
      <c r="FQC160" s="122"/>
      <c r="FQG160" s="122"/>
      <c r="FQK160" s="122"/>
      <c r="FQO160" s="122"/>
      <c r="FQS160" s="122"/>
      <c r="FQW160" s="122"/>
      <c r="FRA160" s="122"/>
      <c r="FRE160" s="122"/>
      <c r="FRI160" s="122"/>
      <c r="FRM160" s="122"/>
      <c r="FRQ160" s="122"/>
      <c r="FRU160" s="122"/>
      <c r="FRY160" s="122"/>
      <c r="FSC160" s="122"/>
      <c r="FSG160" s="122"/>
      <c r="FSK160" s="122"/>
      <c r="FSO160" s="122"/>
      <c r="FSS160" s="122"/>
      <c r="FSW160" s="122"/>
      <c r="FTA160" s="122"/>
      <c r="FTE160" s="122"/>
      <c r="FTI160" s="122"/>
      <c r="FTM160" s="122"/>
      <c r="FTQ160" s="122"/>
      <c r="FTU160" s="122"/>
      <c r="FTY160" s="122"/>
      <c r="FUC160" s="122"/>
      <c r="FUG160" s="122"/>
      <c r="FUK160" s="122"/>
      <c r="FUO160" s="122"/>
      <c r="FUS160" s="122"/>
      <c r="FUW160" s="122"/>
      <c r="FVA160" s="122"/>
      <c r="FVE160" s="122"/>
      <c r="FVI160" s="122"/>
      <c r="FVM160" s="122"/>
      <c r="FVQ160" s="122"/>
      <c r="FVU160" s="122"/>
      <c r="FVY160" s="122"/>
      <c r="FWC160" s="122"/>
      <c r="FWG160" s="122"/>
      <c r="FWK160" s="122"/>
      <c r="FWO160" s="122"/>
      <c r="FWS160" s="122"/>
      <c r="FWW160" s="122"/>
      <c r="FXA160" s="122"/>
      <c r="FXE160" s="122"/>
      <c r="FXI160" s="122"/>
      <c r="FXM160" s="122"/>
      <c r="FXQ160" s="122"/>
      <c r="FXU160" s="122"/>
      <c r="FXY160" s="122"/>
      <c r="FYC160" s="122"/>
      <c r="FYG160" s="122"/>
      <c r="FYK160" s="122"/>
      <c r="FYO160" s="122"/>
      <c r="FYS160" s="122"/>
      <c r="FYW160" s="122"/>
      <c r="FZA160" s="122"/>
      <c r="FZE160" s="122"/>
      <c r="FZI160" s="122"/>
      <c r="FZM160" s="122"/>
      <c r="FZQ160" s="122"/>
      <c r="FZU160" s="122"/>
      <c r="FZY160" s="122"/>
      <c r="GAC160" s="122"/>
      <c r="GAG160" s="122"/>
      <c r="GAK160" s="122"/>
      <c r="GAO160" s="122"/>
      <c r="GAS160" s="122"/>
      <c r="GAW160" s="122"/>
      <c r="GBA160" s="122"/>
      <c r="GBE160" s="122"/>
      <c r="GBI160" s="122"/>
      <c r="GBM160" s="122"/>
      <c r="GBQ160" s="122"/>
      <c r="GBU160" s="122"/>
      <c r="GBY160" s="122"/>
      <c r="GCC160" s="122"/>
      <c r="GCG160" s="122"/>
      <c r="GCK160" s="122"/>
      <c r="GCO160" s="122"/>
      <c r="GCS160" s="122"/>
      <c r="GCW160" s="122"/>
      <c r="GDA160" s="122"/>
      <c r="GDE160" s="122"/>
      <c r="GDI160" s="122"/>
      <c r="GDM160" s="122"/>
      <c r="GDQ160" s="122"/>
      <c r="GDU160" s="122"/>
      <c r="GDY160" s="122"/>
      <c r="GEC160" s="122"/>
      <c r="GEG160" s="122"/>
      <c r="GEK160" s="122"/>
      <c r="GEO160" s="122"/>
      <c r="GES160" s="122"/>
      <c r="GEW160" s="122"/>
      <c r="GFA160" s="122"/>
      <c r="GFE160" s="122"/>
      <c r="GFI160" s="122"/>
      <c r="GFM160" s="122"/>
      <c r="GFQ160" s="122"/>
      <c r="GFU160" s="122"/>
      <c r="GFY160" s="122"/>
      <c r="GGC160" s="122"/>
      <c r="GGG160" s="122"/>
      <c r="GGK160" s="122"/>
      <c r="GGO160" s="122"/>
      <c r="GGS160" s="122"/>
      <c r="GGW160" s="122"/>
      <c r="GHA160" s="122"/>
      <c r="GHE160" s="122"/>
      <c r="GHI160" s="122"/>
      <c r="GHM160" s="122"/>
      <c r="GHQ160" s="122"/>
      <c r="GHU160" s="122"/>
      <c r="GHY160" s="122"/>
      <c r="GIC160" s="122"/>
      <c r="GIG160" s="122"/>
      <c r="GIK160" s="122"/>
      <c r="GIO160" s="122"/>
      <c r="GIS160" s="122"/>
      <c r="GIW160" s="122"/>
      <c r="GJA160" s="122"/>
      <c r="GJE160" s="122"/>
      <c r="GJI160" s="122"/>
      <c r="GJM160" s="122"/>
      <c r="GJQ160" s="122"/>
      <c r="GJU160" s="122"/>
      <c r="GJY160" s="122"/>
      <c r="GKC160" s="122"/>
      <c r="GKG160" s="122"/>
      <c r="GKK160" s="122"/>
      <c r="GKO160" s="122"/>
      <c r="GKS160" s="122"/>
      <c r="GKW160" s="122"/>
      <c r="GLA160" s="122"/>
      <c r="GLE160" s="122"/>
      <c r="GLI160" s="122"/>
      <c r="GLM160" s="122"/>
      <c r="GLQ160" s="122"/>
      <c r="GLU160" s="122"/>
      <c r="GLY160" s="122"/>
      <c r="GMC160" s="122"/>
      <c r="GMG160" s="122"/>
      <c r="GMK160" s="122"/>
      <c r="GMO160" s="122"/>
      <c r="GMS160" s="122"/>
      <c r="GMW160" s="122"/>
      <c r="GNA160" s="122"/>
      <c r="GNE160" s="122"/>
      <c r="GNI160" s="122"/>
      <c r="GNM160" s="122"/>
      <c r="GNQ160" s="122"/>
      <c r="GNU160" s="122"/>
      <c r="GNY160" s="122"/>
      <c r="GOC160" s="122"/>
      <c r="GOG160" s="122"/>
      <c r="GOK160" s="122"/>
      <c r="GOO160" s="122"/>
      <c r="GOS160" s="122"/>
      <c r="GOW160" s="122"/>
      <c r="GPA160" s="122"/>
      <c r="GPE160" s="122"/>
      <c r="GPI160" s="122"/>
      <c r="GPM160" s="122"/>
      <c r="GPQ160" s="122"/>
      <c r="GPU160" s="122"/>
      <c r="GPY160" s="122"/>
      <c r="GQC160" s="122"/>
      <c r="GQG160" s="122"/>
      <c r="GQK160" s="122"/>
      <c r="GQO160" s="122"/>
      <c r="GQS160" s="122"/>
      <c r="GQW160" s="122"/>
      <c r="GRA160" s="122"/>
      <c r="GRE160" s="122"/>
      <c r="GRI160" s="122"/>
      <c r="GRM160" s="122"/>
      <c r="GRQ160" s="122"/>
      <c r="GRU160" s="122"/>
      <c r="GRY160" s="122"/>
      <c r="GSC160" s="122"/>
      <c r="GSG160" s="122"/>
      <c r="GSK160" s="122"/>
      <c r="GSO160" s="122"/>
      <c r="GSS160" s="122"/>
      <c r="GSW160" s="122"/>
      <c r="GTA160" s="122"/>
      <c r="GTE160" s="122"/>
      <c r="GTI160" s="122"/>
      <c r="GTM160" s="122"/>
      <c r="GTQ160" s="122"/>
      <c r="GTU160" s="122"/>
      <c r="GTY160" s="122"/>
      <c r="GUC160" s="122"/>
      <c r="GUG160" s="122"/>
      <c r="GUK160" s="122"/>
      <c r="GUO160" s="122"/>
      <c r="GUS160" s="122"/>
      <c r="GUW160" s="122"/>
      <c r="GVA160" s="122"/>
      <c r="GVE160" s="122"/>
      <c r="GVI160" s="122"/>
      <c r="GVM160" s="122"/>
      <c r="GVQ160" s="122"/>
      <c r="GVU160" s="122"/>
      <c r="GVY160" s="122"/>
      <c r="GWC160" s="122"/>
      <c r="GWG160" s="122"/>
      <c r="GWK160" s="122"/>
      <c r="GWO160" s="122"/>
      <c r="GWS160" s="122"/>
      <c r="GWW160" s="122"/>
      <c r="GXA160" s="122"/>
      <c r="GXE160" s="122"/>
      <c r="GXI160" s="122"/>
      <c r="GXM160" s="122"/>
      <c r="GXQ160" s="122"/>
      <c r="GXU160" s="122"/>
      <c r="GXY160" s="122"/>
      <c r="GYC160" s="122"/>
      <c r="GYG160" s="122"/>
      <c r="GYK160" s="122"/>
      <c r="GYO160" s="122"/>
      <c r="GYS160" s="122"/>
      <c r="GYW160" s="122"/>
      <c r="GZA160" s="122"/>
      <c r="GZE160" s="122"/>
      <c r="GZI160" s="122"/>
      <c r="GZM160" s="122"/>
      <c r="GZQ160" s="122"/>
      <c r="GZU160" s="122"/>
      <c r="GZY160" s="122"/>
      <c r="HAC160" s="122"/>
      <c r="HAG160" s="122"/>
      <c r="HAK160" s="122"/>
      <c r="HAO160" s="122"/>
      <c r="HAS160" s="122"/>
      <c r="HAW160" s="122"/>
      <c r="HBA160" s="122"/>
      <c r="HBE160" s="122"/>
      <c r="HBI160" s="122"/>
      <c r="HBM160" s="122"/>
      <c r="HBQ160" s="122"/>
      <c r="HBU160" s="122"/>
      <c r="HBY160" s="122"/>
      <c r="HCC160" s="122"/>
      <c r="HCG160" s="122"/>
      <c r="HCK160" s="122"/>
      <c r="HCO160" s="122"/>
      <c r="HCS160" s="122"/>
      <c r="HCW160" s="122"/>
      <c r="HDA160" s="122"/>
      <c r="HDE160" s="122"/>
      <c r="HDI160" s="122"/>
      <c r="HDM160" s="122"/>
      <c r="HDQ160" s="122"/>
      <c r="HDU160" s="122"/>
      <c r="HDY160" s="122"/>
      <c r="HEC160" s="122"/>
      <c r="HEG160" s="122"/>
      <c r="HEK160" s="122"/>
      <c r="HEO160" s="122"/>
      <c r="HES160" s="122"/>
      <c r="HEW160" s="122"/>
      <c r="HFA160" s="122"/>
      <c r="HFE160" s="122"/>
      <c r="HFI160" s="122"/>
      <c r="HFM160" s="122"/>
      <c r="HFQ160" s="122"/>
      <c r="HFU160" s="122"/>
      <c r="HFY160" s="122"/>
      <c r="HGC160" s="122"/>
      <c r="HGG160" s="122"/>
      <c r="HGK160" s="122"/>
      <c r="HGO160" s="122"/>
      <c r="HGS160" s="122"/>
      <c r="HGW160" s="122"/>
      <c r="HHA160" s="122"/>
      <c r="HHE160" s="122"/>
      <c r="HHI160" s="122"/>
      <c r="HHM160" s="122"/>
      <c r="HHQ160" s="122"/>
      <c r="HHU160" s="122"/>
      <c r="HHY160" s="122"/>
      <c r="HIC160" s="122"/>
      <c r="HIG160" s="122"/>
      <c r="HIK160" s="122"/>
      <c r="HIO160" s="122"/>
      <c r="HIS160" s="122"/>
      <c r="HIW160" s="122"/>
      <c r="HJA160" s="122"/>
      <c r="HJE160" s="122"/>
      <c r="HJI160" s="122"/>
      <c r="HJM160" s="122"/>
      <c r="HJQ160" s="122"/>
      <c r="HJU160" s="122"/>
      <c r="HJY160" s="122"/>
      <c r="HKC160" s="122"/>
      <c r="HKG160" s="122"/>
      <c r="HKK160" s="122"/>
      <c r="HKO160" s="122"/>
      <c r="HKS160" s="122"/>
      <c r="HKW160" s="122"/>
      <c r="HLA160" s="122"/>
      <c r="HLE160" s="122"/>
      <c r="HLI160" s="122"/>
      <c r="HLM160" s="122"/>
      <c r="HLQ160" s="122"/>
      <c r="HLU160" s="122"/>
      <c r="HLY160" s="122"/>
      <c r="HMC160" s="122"/>
      <c r="HMG160" s="122"/>
      <c r="HMK160" s="122"/>
      <c r="HMO160" s="122"/>
      <c r="HMS160" s="122"/>
      <c r="HMW160" s="122"/>
      <c r="HNA160" s="122"/>
      <c r="HNE160" s="122"/>
      <c r="HNI160" s="122"/>
      <c r="HNM160" s="122"/>
      <c r="HNQ160" s="122"/>
      <c r="HNU160" s="122"/>
      <c r="HNY160" s="122"/>
      <c r="HOC160" s="122"/>
      <c r="HOG160" s="122"/>
      <c r="HOK160" s="122"/>
      <c r="HOO160" s="122"/>
      <c r="HOS160" s="122"/>
      <c r="HOW160" s="122"/>
      <c r="HPA160" s="122"/>
      <c r="HPE160" s="122"/>
      <c r="HPI160" s="122"/>
      <c r="HPM160" s="122"/>
      <c r="HPQ160" s="122"/>
      <c r="HPU160" s="122"/>
      <c r="HPY160" s="122"/>
      <c r="HQC160" s="122"/>
      <c r="HQG160" s="122"/>
      <c r="HQK160" s="122"/>
      <c r="HQO160" s="122"/>
      <c r="HQS160" s="122"/>
      <c r="HQW160" s="122"/>
      <c r="HRA160" s="122"/>
      <c r="HRE160" s="122"/>
      <c r="HRI160" s="122"/>
      <c r="HRM160" s="122"/>
      <c r="HRQ160" s="122"/>
      <c r="HRU160" s="122"/>
      <c r="HRY160" s="122"/>
      <c r="HSC160" s="122"/>
      <c r="HSG160" s="122"/>
      <c r="HSK160" s="122"/>
      <c r="HSO160" s="122"/>
      <c r="HSS160" s="122"/>
      <c r="HSW160" s="122"/>
      <c r="HTA160" s="122"/>
      <c r="HTE160" s="122"/>
      <c r="HTI160" s="122"/>
      <c r="HTM160" s="122"/>
      <c r="HTQ160" s="122"/>
      <c r="HTU160" s="122"/>
      <c r="HTY160" s="122"/>
      <c r="HUC160" s="122"/>
      <c r="HUG160" s="122"/>
      <c r="HUK160" s="122"/>
      <c r="HUO160" s="122"/>
      <c r="HUS160" s="122"/>
      <c r="HUW160" s="122"/>
      <c r="HVA160" s="122"/>
      <c r="HVE160" s="122"/>
      <c r="HVI160" s="122"/>
      <c r="HVM160" s="122"/>
      <c r="HVQ160" s="122"/>
      <c r="HVU160" s="122"/>
      <c r="HVY160" s="122"/>
      <c r="HWC160" s="122"/>
      <c r="HWG160" s="122"/>
      <c r="HWK160" s="122"/>
      <c r="HWO160" s="122"/>
      <c r="HWS160" s="122"/>
      <c r="HWW160" s="122"/>
      <c r="HXA160" s="122"/>
      <c r="HXE160" s="122"/>
      <c r="HXI160" s="122"/>
      <c r="HXM160" s="122"/>
      <c r="HXQ160" s="122"/>
      <c r="HXU160" s="122"/>
      <c r="HXY160" s="122"/>
      <c r="HYC160" s="122"/>
      <c r="HYG160" s="122"/>
      <c r="HYK160" s="122"/>
      <c r="HYO160" s="122"/>
      <c r="HYS160" s="122"/>
      <c r="HYW160" s="122"/>
      <c r="HZA160" s="122"/>
      <c r="HZE160" s="122"/>
      <c r="HZI160" s="122"/>
      <c r="HZM160" s="122"/>
      <c r="HZQ160" s="122"/>
      <c r="HZU160" s="122"/>
      <c r="HZY160" s="122"/>
      <c r="IAC160" s="122"/>
      <c r="IAG160" s="122"/>
      <c r="IAK160" s="122"/>
      <c r="IAO160" s="122"/>
      <c r="IAS160" s="122"/>
      <c r="IAW160" s="122"/>
      <c r="IBA160" s="122"/>
      <c r="IBE160" s="122"/>
      <c r="IBI160" s="122"/>
      <c r="IBM160" s="122"/>
      <c r="IBQ160" s="122"/>
      <c r="IBU160" s="122"/>
      <c r="IBY160" s="122"/>
      <c r="ICC160" s="122"/>
      <c r="ICG160" s="122"/>
      <c r="ICK160" s="122"/>
      <c r="ICO160" s="122"/>
      <c r="ICS160" s="122"/>
      <c r="ICW160" s="122"/>
      <c r="IDA160" s="122"/>
      <c r="IDE160" s="122"/>
      <c r="IDI160" s="122"/>
      <c r="IDM160" s="122"/>
      <c r="IDQ160" s="122"/>
      <c r="IDU160" s="122"/>
      <c r="IDY160" s="122"/>
      <c r="IEC160" s="122"/>
      <c r="IEG160" s="122"/>
      <c r="IEK160" s="122"/>
      <c r="IEO160" s="122"/>
      <c r="IES160" s="122"/>
      <c r="IEW160" s="122"/>
      <c r="IFA160" s="122"/>
      <c r="IFE160" s="122"/>
      <c r="IFI160" s="122"/>
      <c r="IFM160" s="122"/>
      <c r="IFQ160" s="122"/>
      <c r="IFU160" s="122"/>
      <c r="IFY160" s="122"/>
      <c r="IGC160" s="122"/>
      <c r="IGG160" s="122"/>
      <c r="IGK160" s="122"/>
      <c r="IGO160" s="122"/>
      <c r="IGS160" s="122"/>
      <c r="IGW160" s="122"/>
      <c r="IHA160" s="122"/>
      <c r="IHE160" s="122"/>
      <c r="IHI160" s="122"/>
      <c r="IHM160" s="122"/>
      <c r="IHQ160" s="122"/>
      <c r="IHU160" s="122"/>
      <c r="IHY160" s="122"/>
      <c r="IIC160" s="122"/>
      <c r="IIG160" s="122"/>
      <c r="IIK160" s="122"/>
      <c r="IIO160" s="122"/>
      <c r="IIS160" s="122"/>
      <c r="IIW160" s="122"/>
      <c r="IJA160" s="122"/>
      <c r="IJE160" s="122"/>
      <c r="IJI160" s="122"/>
      <c r="IJM160" s="122"/>
      <c r="IJQ160" s="122"/>
      <c r="IJU160" s="122"/>
      <c r="IJY160" s="122"/>
      <c r="IKC160" s="122"/>
      <c r="IKG160" s="122"/>
      <c r="IKK160" s="122"/>
      <c r="IKO160" s="122"/>
      <c r="IKS160" s="122"/>
      <c r="IKW160" s="122"/>
      <c r="ILA160" s="122"/>
      <c r="ILE160" s="122"/>
      <c r="ILI160" s="122"/>
      <c r="ILM160" s="122"/>
      <c r="ILQ160" s="122"/>
      <c r="ILU160" s="122"/>
      <c r="ILY160" s="122"/>
      <c r="IMC160" s="122"/>
      <c r="IMG160" s="122"/>
      <c r="IMK160" s="122"/>
      <c r="IMO160" s="122"/>
      <c r="IMS160" s="122"/>
      <c r="IMW160" s="122"/>
      <c r="INA160" s="122"/>
      <c r="INE160" s="122"/>
      <c r="INI160" s="122"/>
      <c r="INM160" s="122"/>
      <c r="INQ160" s="122"/>
      <c r="INU160" s="122"/>
      <c r="INY160" s="122"/>
      <c r="IOC160" s="122"/>
      <c r="IOG160" s="122"/>
      <c r="IOK160" s="122"/>
      <c r="IOO160" s="122"/>
      <c r="IOS160" s="122"/>
      <c r="IOW160" s="122"/>
      <c r="IPA160" s="122"/>
      <c r="IPE160" s="122"/>
      <c r="IPI160" s="122"/>
      <c r="IPM160" s="122"/>
      <c r="IPQ160" s="122"/>
      <c r="IPU160" s="122"/>
      <c r="IPY160" s="122"/>
      <c r="IQC160" s="122"/>
      <c r="IQG160" s="122"/>
      <c r="IQK160" s="122"/>
      <c r="IQO160" s="122"/>
      <c r="IQS160" s="122"/>
      <c r="IQW160" s="122"/>
      <c r="IRA160" s="122"/>
      <c r="IRE160" s="122"/>
      <c r="IRI160" s="122"/>
      <c r="IRM160" s="122"/>
      <c r="IRQ160" s="122"/>
      <c r="IRU160" s="122"/>
      <c r="IRY160" s="122"/>
      <c r="ISC160" s="122"/>
      <c r="ISG160" s="122"/>
      <c r="ISK160" s="122"/>
      <c r="ISO160" s="122"/>
      <c r="ISS160" s="122"/>
      <c r="ISW160" s="122"/>
      <c r="ITA160" s="122"/>
      <c r="ITE160" s="122"/>
      <c r="ITI160" s="122"/>
      <c r="ITM160" s="122"/>
      <c r="ITQ160" s="122"/>
      <c r="ITU160" s="122"/>
      <c r="ITY160" s="122"/>
      <c r="IUC160" s="122"/>
      <c r="IUG160" s="122"/>
      <c r="IUK160" s="122"/>
      <c r="IUO160" s="122"/>
      <c r="IUS160" s="122"/>
      <c r="IUW160" s="122"/>
      <c r="IVA160" s="122"/>
      <c r="IVE160" s="122"/>
      <c r="IVI160" s="122"/>
      <c r="IVM160" s="122"/>
      <c r="IVQ160" s="122"/>
      <c r="IVU160" s="122"/>
      <c r="IVY160" s="122"/>
      <c r="IWC160" s="122"/>
      <c r="IWG160" s="122"/>
      <c r="IWK160" s="122"/>
      <c r="IWO160" s="122"/>
      <c r="IWS160" s="122"/>
      <c r="IWW160" s="122"/>
      <c r="IXA160" s="122"/>
      <c r="IXE160" s="122"/>
      <c r="IXI160" s="122"/>
      <c r="IXM160" s="122"/>
      <c r="IXQ160" s="122"/>
      <c r="IXU160" s="122"/>
      <c r="IXY160" s="122"/>
      <c r="IYC160" s="122"/>
      <c r="IYG160" s="122"/>
      <c r="IYK160" s="122"/>
      <c r="IYO160" s="122"/>
      <c r="IYS160" s="122"/>
      <c r="IYW160" s="122"/>
      <c r="IZA160" s="122"/>
      <c r="IZE160" s="122"/>
      <c r="IZI160" s="122"/>
      <c r="IZM160" s="122"/>
      <c r="IZQ160" s="122"/>
      <c r="IZU160" s="122"/>
      <c r="IZY160" s="122"/>
      <c r="JAC160" s="122"/>
      <c r="JAG160" s="122"/>
      <c r="JAK160" s="122"/>
      <c r="JAO160" s="122"/>
      <c r="JAS160" s="122"/>
      <c r="JAW160" s="122"/>
      <c r="JBA160" s="122"/>
      <c r="JBE160" s="122"/>
      <c r="JBI160" s="122"/>
      <c r="JBM160" s="122"/>
      <c r="JBQ160" s="122"/>
      <c r="JBU160" s="122"/>
      <c r="JBY160" s="122"/>
      <c r="JCC160" s="122"/>
      <c r="JCG160" s="122"/>
      <c r="JCK160" s="122"/>
      <c r="JCO160" s="122"/>
      <c r="JCS160" s="122"/>
      <c r="JCW160" s="122"/>
      <c r="JDA160" s="122"/>
      <c r="JDE160" s="122"/>
      <c r="JDI160" s="122"/>
      <c r="JDM160" s="122"/>
      <c r="JDQ160" s="122"/>
      <c r="JDU160" s="122"/>
      <c r="JDY160" s="122"/>
      <c r="JEC160" s="122"/>
      <c r="JEG160" s="122"/>
      <c r="JEK160" s="122"/>
      <c r="JEO160" s="122"/>
      <c r="JES160" s="122"/>
      <c r="JEW160" s="122"/>
      <c r="JFA160" s="122"/>
      <c r="JFE160" s="122"/>
      <c r="JFI160" s="122"/>
      <c r="JFM160" s="122"/>
      <c r="JFQ160" s="122"/>
      <c r="JFU160" s="122"/>
      <c r="JFY160" s="122"/>
      <c r="JGC160" s="122"/>
      <c r="JGG160" s="122"/>
      <c r="JGK160" s="122"/>
      <c r="JGO160" s="122"/>
      <c r="JGS160" s="122"/>
      <c r="JGW160" s="122"/>
      <c r="JHA160" s="122"/>
      <c r="JHE160" s="122"/>
      <c r="JHI160" s="122"/>
      <c r="JHM160" s="122"/>
      <c r="JHQ160" s="122"/>
      <c r="JHU160" s="122"/>
      <c r="JHY160" s="122"/>
      <c r="JIC160" s="122"/>
      <c r="JIG160" s="122"/>
      <c r="JIK160" s="122"/>
      <c r="JIO160" s="122"/>
      <c r="JIS160" s="122"/>
      <c r="JIW160" s="122"/>
      <c r="JJA160" s="122"/>
      <c r="JJE160" s="122"/>
      <c r="JJI160" s="122"/>
      <c r="JJM160" s="122"/>
      <c r="JJQ160" s="122"/>
      <c r="JJU160" s="122"/>
      <c r="JJY160" s="122"/>
      <c r="JKC160" s="122"/>
      <c r="JKG160" s="122"/>
      <c r="JKK160" s="122"/>
      <c r="JKO160" s="122"/>
      <c r="JKS160" s="122"/>
      <c r="JKW160" s="122"/>
      <c r="JLA160" s="122"/>
      <c r="JLE160" s="122"/>
      <c r="JLI160" s="122"/>
      <c r="JLM160" s="122"/>
      <c r="JLQ160" s="122"/>
      <c r="JLU160" s="122"/>
      <c r="JLY160" s="122"/>
      <c r="JMC160" s="122"/>
      <c r="JMG160" s="122"/>
      <c r="JMK160" s="122"/>
      <c r="JMO160" s="122"/>
      <c r="JMS160" s="122"/>
      <c r="JMW160" s="122"/>
      <c r="JNA160" s="122"/>
      <c r="JNE160" s="122"/>
      <c r="JNI160" s="122"/>
      <c r="JNM160" s="122"/>
      <c r="JNQ160" s="122"/>
      <c r="JNU160" s="122"/>
      <c r="JNY160" s="122"/>
      <c r="JOC160" s="122"/>
      <c r="JOG160" s="122"/>
      <c r="JOK160" s="122"/>
      <c r="JOO160" s="122"/>
      <c r="JOS160" s="122"/>
      <c r="JOW160" s="122"/>
      <c r="JPA160" s="122"/>
      <c r="JPE160" s="122"/>
      <c r="JPI160" s="122"/>
      <c r="JPM160" s="122"/>
      <c r="JPQ160" s="122"/>
      <c r="JPU160" s="122"/>
      <c r="JPY160" s="122"/>
      <c r="JQC160" s="122"/>
      <c r="JQG160" s="122"/>
      <c r="JQK160" s="122"/>
      <c r="JQO160" s="122"/>
      <c r="JQS160" s="122"/>
      <c r="JQW160" s="122"/>
      <c r="JRA160" s="122"/>
      <c r="JRE160" s="122"/>
      <c r="JRI160" s="122"/>
      <c r="JRM160" s="122"/>
      <c r="JRQ160" s="122"/>
      <c r="JRU160" s="122"/>
      <c r="JRY160" s="122"/>
      <c r="JSC160" s="122"/>
      <c r="JSG160" s="122"/>
      <c r="JSK160" s="122"/>
      <c r="JSO160" s="122"/>
      <c r="JSS160" s="122"/>
      <c r="JSW160" s="122"/>
      <c r="JTA160" s="122"/>
      <c r="JTE160" s="122"/>
      <c r="JTI160" s="122"/>
      <c r="JTM160" s="122"/>
      <c r="JTQ160" s="122"/>
      <c r="JTU160" s="122"/>
      <c r="JTY160" s="122"/>
      <c r="JUC160" s="122"/>
      <c r="JUG160" s="122"/>
      <c r="JUK160" s="122"/>
      <c r="JUO160" s="122"/>
      <c r="JUS160" s="122"/>
      <c r="JUW160" s="122"/>
      <c r="JVA160" s="122"/>
      <c r="JVE160" s="122"/>
      <c r="JVI160" s="122"/>
      <c r="JVM160" s="122"/>
      <c r="JVQ160" s="122"/>
      <c r="JVU160" s="122"/>
      <c r="JVY160" s="122"/>
      <c r="JWC160" s="122"/>
      <c r="JWG160" s="122"/>
      <c r="JWK160" s="122"/>
      <c r="JWO160" s="122"/>
      <c r="JWS160" s="122"/>
      <c r="JWW160" s="122"/>
      <c r="JXA160" s="122"/>
      <c r="JXE160" s="122"/>
      <c r="JXI160" s="122"/>
      <c r="JXM160" s="122"/>
      <c r="JXQ160" s="122"/>
      <c r="JXU160" s="122"/>
      <c r="JXY160" s="122"/>
      <c r="JYC160" s="122"/>
      <c r="JYG160" s="122"/>
      <c r="JYK160" s="122"/>
      <c r="JYO160" s="122"/>
      <c r="JYS160" s="122"/>
      <c r="JYW160" s="122"/>
      <c r="JZA160" s="122"/>
      <c r="JZE160" s="122"/>
      <c r="JZI160" s="122"/>
      <c r="JZM160" s="122"/>
      <c r="JZQ160" s="122"/>
      <c r="JZU160" s="122"/>
      <c r="JZY160" s="122"/>
      <c r="KAC160" s="122"/>
      <c r="KAG160" s="122"/>
      <c r="KAK160" s="122"/>
      <c r="KAO160" s="122"/>
      <c r="KAS160" s="122"/>
      <c r="KAW160" s="122"/>
      <c r="KBA160" s="122"/>
      <c r="KBE160" s="122"/>
      <c r="KBI160" s="122"/>
      <c r="KBM160" s="122"/>
      <c r="KBQ160" s="122"/>
      <c r="KBU160" s="122"/>
      <c r="KBY160" s="122"/>
      <c r="KCC160" s="122"/>
      <c r="KCG160" s="122"/>
      <c r="KCK160" s="122"/>
      <c r="KCO160" s="122"/>
      <c r="KCS160" s="122"/>
      <c r="KCW160" s="122"/>
      <c r="KDA160" s="122"/>
      <c r="KDE160" s="122"/>
      <c r="KDI160" s="122"/>
      <c r="KDM160" s="122"/>
      <c r="KDQ160" s="122"/>
      <c r="KDU160" s="122"/>
      <c r="KDY160" s="122"/>
      <c r="KEC160" s="122"/>
      <c r="KEG160" s="122"/>
      <c r="KEK160" s="122"/>
      <c r="KEO160" s="122"/>
      <c r="KES160" s="122"/>
      <c r="KEW160" s="122"/>
      <c r="KFA160" s="122"/>
      <c r="KFE160" s="122"/>
      <c r="KFI160" s="122"/>
      <c r="KFM160" s="122"/>
      <c r="KFQ160" s="122"/>
      <c r="KFU160" s="122"/>
      <c r="KFY160" s="122"/>
      <c r="KGC160" s="122"/>
      <c r="KGG160" s="122"/>
      <c r="KGK160" s="122"/>
      <c r="KGO160" s="122"/>
      <c r="KGS160" s="122"/>
      <c r="KGW160" s="122"/>
      <c r="KHA160" s="122"/>
      <c r="KHE160" s="122"/>
      <c r="KHI160" s="122"/>
      <c r="KHM160" s="122"/>
      <c r="KHQ160" s="122"/>
      <c r="KHU160" s="122"/>
      <c r="KHY160" s="122"/>
      <c r="KIC160" s="122"/>
      <c r="KIG160" s="122"/>
      <c r="KIK160" s="122"/>
      <c r="KIO160" s="122"/>
      <c r="KIS160" s="122"/>
      <c r="KIW160" s="122"/>
      <c r="KJA160" s="122"/>
      <c r="KJE160" s="122"/>
      <c r="KJI160" s="122"/>
      <c r="KJM160" s="122"/>
      <c r="KJQ160" s="122"/>
      <c r="KJU160" s="122"/>
      <c r="KJY160" s="122"/>
      <c r="KKC160" s="122"/>
      <c r="KKG160" s="122"/>
      <c r="KKK160" s="122"/>
      <c r="KKO160" s="122"/>
      <c r="KKS160" s="122"/>
      <c r="KKW160" s="122"/>
      <c r="KLA160" s="122"/>
      <c r="KLE160" s="122"/>
      <c r="KLI160" s="122"/>
      <c r="KLM160" s="122"/>
      <c r="KLQ160" s="122"/>
      <c r="KLU160" s="122"/>
      <c r="KLY160" s="122"/>
      <c r="KMC160" s="122"/>
      <c r="KMG160" s="122"/>
      <c r="KMK160" s="122"/>
      <c r="KMO160" s="122"/>
      <c r="KMS160" s="122"/>
      <c r="KMW160" s="122"/>
      <c r="KNA160" s="122"/>
      <c r="KNE160" s="122"/>
      <c r="KNI160" s="122"/>
      <c r="KNM160" s="122"/>
      <c r="KNQ160" s="122"/>
      <c r="KNU160" s="122"/>
      <c r="KNY160" s="122"/>
      <c r="KOC160" s="122"/>
      <c r="KOG160" s="122"/>
      <c r="KOK160" s="122"/>
      <c r="KOO160" s="122"/>
      <c r="KOS160" s="122"/>
      <c r="KOW160" s="122"/>
      <c r="KPA160" s="122"/>
      <c r="KPE160" s="122"/>
      <c r="KPI160" s="122"/>
      <c r="KPM160" s="122"/>
      <c r="KPQ160" s="122"/>
      <c r="KPU160" s="122"/>
      <c r="KPY160" s="122"/>
      <c r="KQC160" s="122"/>
      <c r="KQG160" s="122"/>
      <c r="KQK160" s="122"/>
      <c r="KQO160" s="122"/>
      <c r="KQS160" s="122"/>
      <c r="KQW160" s="122"/>
      <c r="KRA160" s="122"/>
      <c r="KRE160" s="122"/>
      <c r="KRI160" s="122"/>
      <c r="KRM160" s="122"/>
      <c r="KRQ160" s="122"/>
      <c r="KRU160" s="122"/>
      <c r="KRY160" s="122"/>
      <c r="KSC160" s="122"/>
      <c r="KSG160" s="122"/>
      <c r="KSK160" s="122"/>
      <c r="KSO160" s="122"/>
      <c r="KSS160" s="122"/>
      <c r="KSW160" s="122"/>
      <c r="KTA160" s="122"/>
      <c r="KTE160" s="122"/>
      <c r="KTI160" s="122"/>
      <c r="KTM160" s="122"/>
      <c r="KTQ160" s="122"/>
      <c r="KTU160" s="122"/>
      <c r="KTY160" s="122"/>
      <c r="KUC160" s="122"/>
      <c r="KUG160" s="122"/>
      <c r="KUK160" s="122"/>
      <c r="KUO160" s="122"/>
      <c r="KUS160" s="122"/>
      <c r="KUW160" s="122"/>
      <c r="KVA160" s="122"/>
      <c r="KVE160" s="122"/>
      <c r="KVI160" s="122"/>
      <c r="KVM160" s="122"/>
      <c r="KVQ160" s="122"/>
      <c r="KVU160" s="122"/>
      <c r="KVY160" s="122"/>
      <c r="KWC160" s="122"/>
      <c r="KWG160" s="122"/>
      <c r="KWK160" s="122"/>
      <c r="KWO160" s="122"/>
      <c r="KWS160" s="122"/>
      <c r="KWW160" s="122"/>
      <c r="KXA160" s="122"/>
      <c r="KXE160" s="122"/>
      <c r="KXI160" s="122"/>
      <c r="KXM160" s="122"/>
      <c r="KXQ160" s="122"/>
      <c r="KXU160" s="122"/>
      <c r="KXY160" s="122"/>
      <c r="KYC160" s="122"/>
      <c r="KYG160" s="122"/>
      <c r="KYK160" s="122"/>
      <c r="KYO160" s="122"/>
      <c r="KYS160" s="122"/>
      <c r="KYW160" s="122"/>
      <c r="KZA160" s="122"/>
      <c r="KZE160" s="122"/>
      <c r="KZI160" s="122"/>
      <c r="KZM160" s="122"/>
      <c r="KZQ160" s="122"/>
      <c r="KZU160" s="122"/>
      <c r="KZY160" s="122"/>
      <c r="LAC160" s="122"/>
      <c r="LAG160" s="122"/>
      <c r="LAK160" s="122"/>
      <c r="LAO160" s="122"/>
      <c r="LAS160" s="122"/>
      <c r="LAW160" s="122"/>
      <c r="LBA160" s="122"/>
      <c r="LBE160" s="122"/>
      <c r="LBI160" s="122"/>
      <c r="LBM160" s="122"/>
      <c r="LBQ160" s="122"/>
      <c r="LBU160" s="122"/>
      <c r="LBY160" s="122"/>
      <c r="LCC160" s="122"/>
      <c r="LCG160" s="122"/>
      <c r="LCK160" s="122"/>
      <c r="LCO160" s="122"/>
      <c r="LCS160" s="122"/>
      <c r="LCW160" s="122"/>
      <c r="LDA160" s="122"/>
      <c r="LDE160" s="122"/>
      <c r="LDI160" s="122"/>
      <c r="LDM160" s="122"/>
      <c r="LDQ160" s="122"/>
      <c r="LDU160" s="122"/>
      <c r="LDY160" s="122"/>
      <c r="LEC160" s="122"/>
      <c r="LEG160" s="122"/>
      <c r="LEK160" s="122"/>
      <c r="LEO160" s="122"/>
      <c r="LES160" s="122"/>
      <c r="LEW160" s="122"/>
      <c r="LFA160" s="122"/>
      <c r="LFE160" s="122"/>
      <c r="LFI160" s="122"/>
      <c r="LFM160" s="122"/>
      <c r="LFQ160" s="122"/>
      <c r="LFU160" s="122"/>
      <c r="LFY160" s="122"/>
      <c r="LGC160" s="122"/>
      <c r="LGG160" s="122"/>
      <c r="LGK160" s="122"/>
      <c r="LGO160" s="122"/>
      <c r="LGS160" s="122"/>
      <c r="LGW160" s="122"/>
      <c r="LHA160" s="122"/>
      <c r="LHE160" s="122"/>
      <c r="LHI160" s="122"/>
      <c r="LHM160" s="122"/>
      <c r="LHQ160" s="122"/>
      <c r="LHU160" s="122"/>
      <c r="LHY160" s="122"/>
      <c r="LIC160" s="122"/>
      <c r="LIG160" s="122"/>
      <c r="LIK160" s="122"/>
      <c r="LIO160" s="122"/>
      <c r="LIS160" s="122"/>
      <c r="LIW160" s="122"/>
      <c r="LJA160" s="122"/>
      <c r="LJE160" s="122"/>
      <c r="LJI160" s="122"/>
      <c r="LJM160" s="122"/>
      <c r="LJQ160" s="122"/>
      <c r="LJU160" s="122"/>
      <c r="LJY160" s="122"/>
      <c r="LKC160" s="122"/>
      <c r="LKG160" s="122"/>
      <c r="LKK160" s="122"/>
      <c r="LKO160" s="122"/>
      <c r="LKS160" s="122"/>
      <c r="LKW160" s="122"/>
      <c r="LLA160" s="122"/>
      <c r="LLE160" s="122"/>
      <c r="LLI160" s="122"/>
      <c r="LLM160" s="122"/>
      <c r="LLQ160" s="122"/>
      <c r="LLU160" s="122"/>
      <c r="LLY160" s="122"/>
      <c r="LMC160" s="122"/>
      <c r="LMG160" s="122"/>
      <c r="LMK160" s="122"/>
      <c r="LMO160" s="122"/>
      <c r="LMS160" s="122"/>
      <c r="LMW160" s="122"/>
      <c r="LNA160" s="122"/>
      <c r="LNE160" s="122"/>
      <c r="LNI160" s="122"/>
      <c r="LNM160" s="122"/>
      <c r="LNQ160" s="122"/>
      <c r="LNU160" s="122"/>
      <c r="LNY160" s="122"/>
      <c r="LOC160" s="122"/>
      <c r="LOG160" s="122"/>
      <c r="LOK160" s="122"/>
      <c r="LOO160" s="122"/>
      <c r="LOS160" s="122"/>
      <c r="LOW160" s="122"/>
      <c r="LPA160" s="122"/>
      <c r="LPE160" s="122"/>
      <c r="LPI160" s="122"/>
      <c r="LPM160" s="122"/>
      <c r="LPQ160" s="122"/>
      <c r="LPU160" s="122"/>
      <c r="LPY160" s="122"/>
      <c r="LQC160" s="122"/>
      <c r="LQG160" s="122"/>
      <c r="LQK160" s="122"/>
      <c r="LQO160" s="122"/>
      <c r="LQS160" s="122"/>
      <c r="LQW160" s="122"/>
      <c r="LRA160" s="122"/>
      <c r="LRE160" s="122"/>
      <c r="LRI160" s="122"/>
      <c r="LRM160" s="122"/>
      <c r="LRQ160" s="122"/>
      <c r="LRU160" s="122"/>
      <c r="LRY160" s="122"/>
      <c r="LSC160" s="122"/>
      <c r="LSG160" s="122"/>
      <c r="LSK160" s="122"/>
      <c r="LSO160" s="122"/>
      <c r="LSS160" s="122"/>
      <c r="LSW160" s="122"/>
      <c r="LTA160" s="122"/>
      <c r="LTE160" s="122"/>
      <c r="LTI160" s="122"/>
      <c r="LTM160" s="122"/>
      <c r="LTQ160" s="122"/>
      <c r="LTU160" s="122"/>
      <c r="LTY160" s="122"/>
      <c r="LUC160" s="122"/>
      <c r="LUG160" s="122"/>
      <c r="LUK160" s="122"/>
      <c r="LUO160" s="122"/>
      <c r="LUS160" s="122"/>
      <c r="LUW160" s="122"/>
      <c r="LVA160" s="122"/>
      <c r="LVE160" s="122"/>
      <c r="LVI160" s="122"/>
      <c r="LVM160" s="122"/>
      <c r="LVQ160" s="122"/>
      <c r="LVU160" s="122"/>
      <c r="LVY160" s="122"/>
      <c r="LWC160" s="122"/>
      <c r="LWG160" s="122"/>
      <c r="LWK160" s="122"/>
      <c r="LWO160" s="122"/>
      <c r="LWS160" s="122"/>
      <c r="LWW160" s="122"/>
      <c r="LXA160" s="122"/>
      <c r="LXE160" s="122"/>
      <c r="LXI160" s="122"/>
      <c r="LXM160" s="122"/>
      <c r="LXQ160" s="122"/>
      <c r="LXU160" s="122"/>
      <c r="LXY160" s="122"/>
      <c r="LYC160" s="122"/>
      <c r="LYG160" s="122"/>
      <c r="LYK160" s="122"/>
      <c r="LYO160" s="122"/>
      <c r="LYS160" s="122"/>
      <c r="LYW160" s="122"/>
      <c r="LZA160" s="122"/>
      <c r="LZE160" s="122"/>
      <c r="LZI160" s="122"/>
      <c r="LZM160" s="122"/>
      <c r="LZQ160" s="122"/>
      <c r="LZU160" s="122"/>
      <c r="LZY160" s="122"/>
      <c r="MAC160" s="122"/>
      <c r="MAG160" s="122"/>
      <c r="MAK160" s="122"/>
      <c r="MAO160" s="122"/>
      <c r="MAS160" s="122"/>
      <c r="MAW160" s="122"/>
      <c r="MBA160" s="122"/>
      <c r="MBE160" s="122"/>
      <c r="MBI160" s="122"/>
      <c r="MBM160" s="122"/>
      <c r="MBQ160" s="122"/>
      <c r="MBU160" s="122"/>
      <c r="MBY160" s="122"/>
      <c r="MCC160" s="122"/>
      <c r="MCG160" s="122"/>
      <c r="MCK160" s="122"/>
      <c r="MCO160" s="122"/>
      <c r="MCS160" s="122"/>
      <c r="MCW160" s="122"/>
      <c r="MDA160" s="122"/>
      <c r="MDE160" s="122"/>
      <c r="MDI160" s="122"/>
      <c r="MDM160" s="122"/>
      <c r="MDQ160" s="122"/>
      <c r="MDU160" s="122"/>
      <c r="MDY160" s="122"/>
      <c r="MEC160" s="122"/>
      <c r="MEG160" s="122"/>
      <c r="MEK160" s="122"/>
      <c r="MEO160" s="122"/>
      <c r="MES160" s="122"/>
      <c r="MEW160" s="122"/>
      <c r="MFA160" s="122"/>
      <c r="MFE160" s="122"/>
      <c r="MFI160" s="122"/>
      <c r="MFM160" s="122"/>
      <c r="MFQ160" s="122"/>
      <c r="MFU160" s="122"/>
      <c r="MFY160" s="122"/>
      <c r="MGC160" s="122"/>
      <c r="MGG160" s="122"/>
      <c r="MGK160" s="122"/>
      <c r="MGO160" s="122"/>
      <c r="MGS160" s="122"/>
      <c r="MGW160" s="122"/>
      <c r="MHA160" s="122"/>
      <c r="MHE160" s="122"/>
      <c r="MHI160" s="122"/>
      <c r="MHM160" s="122"/>
      <c r="MHQ160" s="122"/>
      <c r="MHU160" s="122"/>
      <c r="MHY160" s="122"/>
      <c r="MIC160" s="122"/>
      <c r="MIG160" s="122"/>
      <c r="MIK160" s="122"/>
      <c r="MIO160" s="122"/>
      <c r="MIS160" s="122"/>
      <c r="MIW160" s="122"/>
      <c r="MJA160" s="122"/>
      <c r="MJE160" s="122"/>
      <c r="MJI160" s="122"/>
      <c r="MJM160" s="122"/>
      <c r="MJQ160" s="122"/>
      <c r="MJU160" s="122"/>
      <c r="MJY160" s="122"/>
      <c r="MKC160" s="122"/>
      <c r="MKG160" s="122"/>
      <c r="MKK160" s="122"/>
      <c r="MKO160" s="122"/>
      <c r="MKS160" s="122"/>
      <c r="MKW160" s="122"/>
      <c r="MLA160" s="122"/>
      <c r="MLE160" s="122"/>
      <c r="MLI160" s="122"/>
      <c r="MLM160" s="122"/>
      <c r="MLQ160" s="122"/>
      <c r="MLU160" s="122"/>
      <c r="MLY160" s="122"/>
      <c r="MMC160" s="122"/>
      <c r="MMG160" s="122"/>
      <c r="MMK160" s="122"/>
      <c r="MMO160" s="122"/>
      <c r="MMS160" s="122"/>
      <c r="MMW160" s="122"/>
      <c r="MNA160" s="122"/>
      <c r="MNE160" s="122"/>
      <c r="MNI160" s="122"/>
      <c r="MNM160" s="122"/>
      <c r="MNQ160" s="122"/>
      <c r="MNU160" s="122"/>
      <c r="MNY160" s="122"/>
      <c r="MOC160" s="122"/>
      <c r="MOG160" s="122"/>
      <c r="MOK160" s="122"/>
      <c r="MOO160" s="122"/>
      <c r="MOS160" s="122"/>
      <c r="MOW160" s="122"/>
      <c r="MPA160" s="122"/>
      <c r="MPE160" s="122"/>
      <c r="MPI160" s="122"/>
      <c r="MPM160" s="122"/>
      <c r="MPQ160" s="122"/>
      <c r="MPU160" s="122"/>
      <c r="MPY160" s="122"/>
      <c r="MQC160" s="122"/>
      <c r="MQG160" s="122"/>
      <c r="MQK160" s="122"/>
      <c r="MQO160" s="122"/>
      <c r="MQS160" s="122"/>
      <c r="MQW160" s="122"/>
      <c r="MRA160" s="122"/>
      <c r="MRE160" s="122"/>
      <c r="MRI160" s="122"/>
      <c r="MRM160" s="122"/>
      <c r="MRQ160" s="122"/>
      <c r="MRU160" s="122"/>
      <c r="MRY160" s="122"/>
      <c r="MSC160" s="122"/>
      <c r="MSG160" s="122"/>
      <c r="MSK160" s="122"/>
      <c r="MSO160" s="122"/>
      <c r="MSS160" s="122"/>
      <c r="MSW160" s="122"/>
      <c r="MTA160" s="122"/>
      <c r="MTE160" s="122"/>
      <c r="MTI160" s="122"/>
      <c r="MTM160" s="122"/>
      <c r="MTQ160" s="122"/>
      <c r="MTU160" s="122"/>
      <c r="MTY160" s="122"/>
      <c r="MUC160" s="122"/>
      <c r="MUG160" s="122"/>
      <c r="MUK160" s="122"/>
      <c r="MUO160" s="122"/>
      <c r="MUS160" s="122"/>
      <c r="MUW160" s="122"/>
      <c r="MVA160" s="122"/>
      <c r="MVE160" s="122"/>
      <c r="MVI160" s="122"/>
      <c r="MVM160" s="122"/>
      <c r="MVQ160" s="122"/>
      <c r="MVU160" s="122"/>
      <c r="MVY160" s="122"/>
      <c r="MWC160" s="122"/>
      <c r="MWG160" s="122"/>
      <c r="MWK160" s="122"/>
      <c r="MWO160" s="122"/>
      <c r="MWS160" s="122"/>
      <c r="MWW160" s="122"/>
      <c r="MXA160" s="122"/>
      <c r="MXE160" s="122"/>
      <c r="MXI160" s="122"/>
      <c r="MXM160" s="122"/>
      <c r="MXQ160" s="122"/>
      <c r="MXU160" s="122"/>
      <c r="MXY160" s="122"/>
      <c r="MYC160" s="122"/>
      <c r="MYG160" s="122"/>
      <c r="MYK160" s="122"/>
      <c r="MYO160" s="122"/>
      <c r="MYS160" s="122"/>
      <c r="MYW160" s="122"/>
      <c r="MZA160" s="122"/>
      <c r="MZE160" s="122"/>
      <c r="MZI160" s="122"/>
      <c r="MZM160" s="122"/>
      <c r="MZQ160" s="122"/>
      <c r="MZU160" s="122"/>
      <c r="MZY160" s="122"/>
      <c r="NAC160" s="122"/>
      <c r="NAG160" s="122"/>
      <c r="NAK160" s="122"/>
      <c r="NAO160" s="122"/>
      <c r="NAS160" s="122"/>
      <c r="NAW160" s="122"/>
      <c r="NBA160" s="122"/>
      <c r="NBE160" s="122"/>
      <c r="NBI160" s="122"/>
      <c r="NBM160" s="122"/>
      <c r="NBQ160" s="122"/>
      <c r="NBU160" s="122"/>
      <c r="NBY160" s="122"/>
      <c r="NCC160" s="122"/>
      <c r="NCG160" s="122"/>
      <c r="NCK160" s="122"/>
      <c r="NCO160" s="122"/>
      <c r="NCS160" s="122"/>
      <c r="NCW160" s="122"/>
      <c r="NDA160" s="122"/>
      <c r="NDE160" s="122"/>
      <c r="NDI160" s="122"/>
      <c r="NDM160" s="122"/>
      <c r="NDQ160" s="122"/>
      <c r="NDU160" s="122"/>
      <c r="NDY160" s="122"/>
      <c r="NEC160" s="122"/>
      <c r="NEG160" s="122"/>
      <c r="NEK160" s="122"/>
      <c r="NEO160" s="122"/>
      <c r="NES160" s="122"/>
      <c r="NEW160" s="122"/>
      <c r="NFA160" s="122"/>
      <c r="NFE160" s="122"/>
      <c r="NFI160" s="122"/>
      <c r="NFM160" s="122"/>
      <c r="NFQ160" s="122"/>
      <c r="NFU160" s="122"/>
      <c r="NFY160" s="122"/>
      <c r="NGC160" s="122"/>
      <c r="NGG160" s="122"/>
      <c r="NGK160" s="122"/>
      <c r="NGO160" s="122"/>
      <c r="NGS160" s="122"/>
      <c r="NGW160" s="122"/>
      <c r="NHA160" s="122"/>
      <c r="NHE160" s="122"/>
      <c r="NHI160" s="122"/>
      <c r="NHM160" s="122"/>
      <c r="NHQ160" s="122"/>
      <c r="NHU160" s="122"/>
      <c r="NHY160" s="122"/>
      <c r="NIC160" s="122"/>
      <c r="NIG160" s="122"/>
      <c r="NIK160" s="122"/>
      <c r="NIO160" s="122"/>
      <c r="NIS160" s="122"/>
      <c r="NIW160" s="122"/>
      <c r="NJA160" s="122"/>
      <c r="NJE160" s="122"/>
      <c r="NJI160" s="122"/>
      <c r="NJM160" s="122"/>
      <c r="NJQ160" s="122"/>
      <c r="NJU160" s="122"/>
      <c r="NJY160" s="122"/>
      <c r="NKC160" s="122"/>
      <c r="NKG160" s="122"/>
      <c r="NKK160" s="122"/>
      <c r="NKO160" s="122"/>
      <c r="NKS160" s="122"/>
      <c r="NKW160" s="122"/>
      <c r="NLA160" s="122"/>
      <c r="NLE160" s="122"/>
      <c r="NLI160" s="122"/>
      <c r="NLM160" s="122"/>
      <c r="NLQ160" s="122"/>
      <c r="NLU160" s="122"/>
      <c r="NLY160" s="122"/>
      <c r="NMC160" s="122"/>
      <c r="NMG160" s="122"/>
      <c r="NMK160" s="122"/>
      <c r="NMO160" s="122"/>
      <c r="NMS160" s="122"/>
      <c r="NMW160" s="122"/>
      <c r="NNA160" s="122"/>
      <c r="NNE160" s="122"/>
      <c r="NNI160" s="122"/>
      <c r="NNM160" s="122"/>
      <c r="NNQ160" s="122"/>
      <c r="NNU160" s="122"/>
      <c r="NNY160" s="122"/>
      <c r="NOC160" s="122"/>
      <c r="NOG160" s="122"/>
      <c r="NOK160" s="122"/>
      <c r="NOO160" s="122"/>
      <c r="NOS160" s="122"/>
      <c r="NOW160" s="122"/>
      <c r="NPA160" s="122"/>
      <c r="NPE160" s="122"/>
      <c r="NPI160" s="122"/>
      <c r="NPM160" s="122"/>
      <c r="NPQ160" s="122"/>
      <c r="NPU160" s="122"/>
      <c r="NPY160" s="122"/>
      <c r="NQC160" s="122"/>
      <c r="NQG160" s="122"/>
      <c r="NQK160" s="122"/>
      <c r="NQO160" s="122"/>
      <c r="NQS160" s="122"/>
      <c r="NQW160" s="122"/>
      <c r="NRA160" s="122"/>
      <c r="NRE160" s="122"/>
      <c r="NRI160" s="122"/>
      <c r="NRM160" s="122"/>
      <c r="NRQ160" s="122"/>
      <c r="NRU160" s="122"/>
      <c r="NRY160" s="122"/>
      <c r="NSC160" s="122"/>
      <c r="NSG160" s="122"/>
      <c r="NSK160" s="122"/>
      <c r="NSO160" s="122"/>
      <c r="NSS160" s="122"/>
      <c r="NSW160" s="122"/>
      <c r="NTA160" s="122"/>
      <c r="NTE160" s="122"/>
      <c r="NTI160" s="122"/>
      <c r="NTM160" s="122"/>
      <c r="NTQ160" s="122"/>
      <c r="NTU160" s="122"/>
      <c r="NTY160" s="122"/>
      <c r="NUC160" s="122"/>
      <c r="NUG160" s="122"/>
      <c r="NUK160" s="122"/>
      <c r="NUO160" s="122"/>
      <c r="NUS160" s="122"/>
      <c r="NUW160" s="122"/>
      <c r="NVA160" s="122"/>
      <c r="NVE160" s="122"/>
      <c r="NVI160" s="122"/>
      <c r="NVM160" s="122"/>
      <c r="NVQ160" s="122"/>
      <c r="NVU160" s="122"/>
      <c r="NVY160" s="122"/>
      <c r="NWC160" s="122"/>
      <c r="NWG160" s="122"/>
      <c r="NWK160" s="122"/>
      <c r="NWO160" s="122"/>
      <c r="NWS160" s="122"/>
      <c r="NWW160" s="122"/>
      <c r="NXA160" s="122"/>
      <c r="NXE160" s="122"/>
      <c r="NXI160" s="122"/>
      <c r="NXM160" s="122"/>
      <c r="NXQ160" s="122"/>
      <c r="NXU160" s="122"/>
      <c r="NXY160" s="122"/>
      <c r="NYC160" s="122"/>
      <c r="NYG160" s="122"/>
      <c r="NYK160" s="122"/>
      <c r="NYO160" s="122"/>
      <c r="NYS160" s="122"/>
      <c r="NYW160" s="122"/>
      <c r="NZA160" s="122"/>
      <c r="NZE160" s="122"/>
      <c r="NZI160" s="122"/>
      <c r="NZM160" s="122"/>
      <c r="NZQ160" s="122"/>
      <c r="NZU160" s="122"/>
      <c r="NZY160" s="122"/>
      <c r="OAC160" s="122"/>
      <c r="OAG160" s="122"/>
      <c r="OAK160" s="122"/>
      <c r="OAO160" s="122"/>
      <c r="OAS160" s="122"/>
      <c r="OAW160" s="122"/>
      <c r="OBA160" s="122"/>
      <c r="OBE160" s="122"/>
      <c r="OBI160" s="122"/>
      <c r="OBM160" s="122"/>
      <c r="OBQ160" s="122"/>
      <c r="OBU160" s="122"/>
      <c r="OBY160" s="122"/>
      <c r="OCC160" s="122"/>
      <c r="OCG160" s="122"/>
      <c r="OCK160" s="122"/>
      <c r="OCO160" s="122"/>
      <c r="OCS160" s="122"/>
      <c r="OCW160" s="122"/>
      <c r="ODA160" s="122"/>
      <c r="ODE160" s="122"/>
      <c r="ODI160" s="122"/>
      <c r="ODM160" s="122"/>
      <c r="ODQ160" s="122"/>
      <c r="ODU160" s="122"/>
      <c r="ODY160" s="122"/>
      <c r="OEC160" s="122"/>
      <c r="OEG160" s="122"/>
      <c r="OEK160" s="122"/>
      <c r="OEO160" s="122"/>
      <c r="OES160" s="122"/>
      <c r="OEW160" s="122"/>
      <c r="OFA160" s="122"/>
      <c r="OFE160" s="122"/>
      <c r="OFI160" s="122"/>
      <c r="OFM160" s="122"/>
      <c r="OFQ160" s="122"/>
      <c r="OFU160" s="122"/>
      <c r="OFY160" s="122"/>
      <c r="OGC160" s="122"/>
      <c r="OGG160" s="122"/>
      <c r="OGK160" s="122"/>
      <c r="OGO160" s="122"/>
      <c r="OGS160" s="122"/>
      <c r="OGW160" s="122"/>
      <c r="OHA160" s="122"/>
      <c r="OHE160" s="122"/>
      <c r="OHI160" s="122"/>
      <c r="OHM160" s="122"/>
      <c r="OHQ160" s="122"/>
      <c r="OHU160" s="122"/>
      <c r="OHY160" s="122"/>
      <c r="OIC160" s="122"/>
      <c r="OIG160" s="122"/>
      <c r="OIK160" s="122"/>
      <c r="OIO160" s="122"/>
      <c r="OIS160" s="122"/>
      <c r="OIW160" s="122"/>
      <c r="OJA160" s="122"/>
      <c r="OJE160" s="122"/>
      <c r="OJI160" s="122"/>
      <c r="OJM160" s="122"/>
      <c r="OJQ160" s="122"/>
      <c r="OJU160" s="122"/>
      <c r="OJY160" s="122"/>
      <c r="OKC160" s="122"/>
      <c r="OKG160" s="122"/>
      <c r="OKK160" s="122"/>
      <c r="OKO160" s="122"/>
      <c r="OKS160" s="122"/>
      <c r="OKW160" s="122"/>
      <c r="OLA160" s="122"/>
      <c r="OLE160" s="122"/>
      <c r="OLI160" s="122"/>
      <c r="OLM160" s="122"/>
      <c r="OLQ160" s="122"/>
      <c r="OLU160" s="122"/>
      <c r="OLY160" s="122"/>
      <c r="OMC160" s="122"/>
      <c r="OMG160" s="122"/>
      <c r="OMK160" s="122"/>
      <c r="OMO160" s="122"/>
      <c r="OMS160" s="122"/>
      <c r="OMW160" s="122"/>
      <c r="ONA160" s="122"/>
      <c r="ONE160" s="122"/>
      <c r="ONI160" s="122"/>
      <c r="ONM160" s="122"/>
      <c r="ONQ160" s="122"/>
      <c r="ONU160" s="122"/>
      <c r="ONY160" s="122"/>
      <c r="OOC160" s="122"/>
      <c r="OOG160" s="122"/>
      <c r="OOK160" s="122"/>
      <c r="OOO160" s="122"/>
      <c r="OOS160" s="122"/>
      <c r="OOW160" s="122"/>
      <c r="OPA160" s="122"/>
      <c r="OPE160" s="122"/>
      <c r="OPI160" s="122"/>
      <c r="OPM160" s="122"/>
      <c r="OPQ160" s="122"/>
      <c r="OPU160" s="122"/>
      <c r="OPY160" s="122"/>
      <c r="OQC160" s="122"/>
      <c r="OQG160" s="122"/>
      <c r="OQK160" s="122"/>
      <c r="OQO160" s="122"/>
      <c r="OQS160" s="122"/>
      <c r="OQW160" s="122"/>
      <c r="ORA160" s="122"/>
      <c r="ORE160" s="122"/>
      <c r="ORI160" s="122"/>
      <c r="ORM160" s="122"/>
      <c r="ORQ160" s="122"/>
      <c r="ORU160" s="122"/>
      <c r="ORY160" s="122"/>
      <c r="OSC160" s="122"/>
      <c r="OSG160" s="122"/>
      <c r="OSK160" s="122"/>
      <c r="OSO160" s="122"/>
      <c r="OSS160" s="122"/>
      <c r="OSW160" s="122"/>
      <c r="OTA160" s="122"/>
      <c r="OTE160" s="122"/>
      <c r="OTI160" s="122"/>
      <c r="OTM160" s="122"/>
      <c r="OTQ160" s="122"/>
      <c r="OTU160" s="122"/>
      <c r="OTY160" s="122"/>
      <c r="OUC160" s="122"/>
      <c r="OUG160" s="122"/>
      <c r="OUK160" s="122"/>
      <c r="OUO160" s="122"/>
      <c r="OUS160" s="122"/>
      <c r="OUW160" s="122"/>
      <c r="OVA160" s="122"/>
      <c r="OVE160" s="122"/>
      <c r="OVI160" s="122"/>
      <c r="OVM160" s="122"/>
      <c r="OVQ160" s="122"/>
      <c r="OVU160" s="122"/>
      <c r="OVY160" s="122"/>
      <c r="OWC160" s="122"/>
      <c r="OWG160" s="122"/>
      <c r="OWK160" s="122"/>
      <c r="OWO160" s="122"/>
      <c r="OWS160" s="122"/>
      <c r="OWW160" s="122"/>
      <c r="OXA160" s="122"/>
      <c r="OXE160" s="122"/>
      <c r="OXI160" s="122"/>
      <c r="OXM160" s="122"/>
      <c r="OXQ160" s="122"/>
      <c r="OXU160" s="122"/>
      <c r="OXY160" s="122"/>
      <c r="OYC160" s="122"/>
      <c r="OYG160" s="122"/>
      <c r="OYK160" s="122"/>
      <c r="OYO160" s="122"/>
      <c r="OYS160" s="122"/>
      <c r="OYW160" s="122"/>
      <c r="OZA160" s="122"/>
      <c r="OZE160" s="122"/>
      <c r="OZI160" s="122"/>
      <c r="OZM160" s="122"/>
      <c r="OZQ160" s="122"/>
      <c r="OZU160" s="122"/>
      <c r="OZY160" s="122"/>
      <c r="PAC160" s="122"/>
      <c r="PAG160" s="122"/>
      <c r="PAK160" s="122"/>
      <c r="PAO160" s="122"/>
      <c r="PAS160" s="122"/>
      <c r="PAW160" s="122"/>
      <c r="PBA160" s="122"/>
      <c r="PBE160" s="122"/>
      <c r="PBI160" s="122"/>
      <c r="PBM160" s="122"/>
      <c r="PBQ160" s="122"/>
      <c r="PBU160" s="122"/>
      <c r="PBY160" s="122"/>
      <c r="PCC160" s="122"/>
      <c r="PCG160" s="122"/>
      <c r="PCK160" s="122"/>
      <c r="PCO160" s="122"/>
      <c r="PCS160" s="122"/>
      <c r="PCW160" s="122"/>
      <c r="PDA160" s="122"/>
      <c r="PDE160" s="122"/>
      <c r="PDI160" s="122"/>
      <c r="PDM160" s="122"/>
      <c r="PDQ160" s="122"/>
      <c r="PDU160" s="122"/>
      <c r="PDY160" s="122"/>
      <c r="PEC160" s="122"/>
      <c r="PEG160" s="122"/>
      <c r="PEK160" s="122"/>
      <c r="PEO160" s="122"/>
      <c r="PES160" s="122"/>
      <c r="PEW160" s="122"/>
      <c r="PFA160" s="122"/>
      <c r="PFE160" s="122"/>
      <c r="PFI160" s="122"/>
      <c r="PFM160" s="122"/>
      <c r="PFQ160" s="122"/>
      <c r="PFU160" s="122"/>
      <c r="PFY160" s="122"/>
      <c r="PGC160" s="122"/>
      <c r="PGG160" s="122"/>
      <c r="PGK160" s="122"/>
      <c r="PGO160" s="122"/>
      <c r="PGS160" s="122"/>
      <c r="PGW160" s="122"/>
      <c r="PHA160" s="122"/>
      <c r="PHE160" s="122"/>
      <c r="PHI160" s="122"/>
      <c r="PHM160" s="122"/>
      <c r="PHQ160" s="122"/>
      <c r="PHU160" s="122"/>
      <c r="PHY160" s="122"/>
      <c r="PIC160" s="122"/>
      <c r="PIG160" s="122"/>
      <c r="PIK160" s="122"/>
      <c r="PIO160" s="122"/>
      <c r="PIS160" s="122"/>
      <c r="PIW160" s="122"/>
      <c r="PJA160" s="122"/>
      <c r="PJE160" s="122"/>
      <c r="PJI160" s="122"/>
      <c r="PJM160" s="122"/>
      <c r="PJQ160" s="122"/>
      <c r="PJU160" s="122"/>
      <c r="PJY160" s="122"/>
      <c r="PKC160" s="122"/>
      <c r="PKG160" s="122"/>
      <c r="PKK160" s="122"/>
      <c r="PKO160" s="122"/>
      <c r="PKS160" s="122"/>
      <c r="PKW160" s="122"/>
      <c r="PLA160" s="122"/>
      <c r="PLE160" s="122"/>
      <c r="PLI160" s="122"/>
      <c r="PLM160" s="122"/>
      <c r="PLQ160" s="122"/>
      <c r="PLU160" s="122"/>
      <c r="PLY160" s="122"/>
      <c r="PMC160" s="122"/>
      <c r="PMG160" s="122"/>
      <c r="PMK160" s="122"/>
      <c r="PMO160" s="122"/>
      <c r="PMS160" s="122"/>
      <c r="PMW160" s="122"/>
      <c r="PNA160" s="122"/>
      <c r="PNE160" s="122"/>
      <c r="PNI160" s="122"/>
      <c r="PNM160" s="122"/>
      <c r="PNQ160" s="122"/>
      <c r="PNU160" s="122"/>
      <c r="PNY160" s="122"/>
      <c r="POC160" s="122"/>
      <c r="POG160" s="122"/>
      <c r="POK160" s="122"/>
      <c r="POO160" s="122"/>
      <c r="POS160" s="122"/>
      <c r="POW160" s="122"/>
      <c r="PPA160" s="122"/>
      <c r="PPE160" s="122"/>
      <c r="PPI160" s="122"/>
      <c r="PPM160" s="122"/>
      <c r="PPQ160" s="122"/>
      <c r="PPU160" s="122"/>
      <c r="PPY160" s="122"/>
      <c r="PQC160" s="122"/>
      <c r="PQG160" s="122"/>
      <c r="PQK160" s="122"/>
      <c r="PQO160" s="122"/>
      <c r="PQS160" s="122"/>
      <c r="PQW160" s="122"/>
      <c r="PRA160" s="122"/>
      <c r="PRE160" s="122"/>
      <c r="PRI160" s="122"/>
      <c r="PRM160" s="122"/>
      <c r="PRQ160" s="122"/>
      <c r="PRU160" s="122"/>
      <c r="PRY160" s="122"/>
      <c r="PSC160" s="122"/>
      <c r="PSG160" s="122"/>
      <c r="PSK160" s="122"/>
      <c r="PSO160" s="122"/>
      <c r="PSS160" s="122"/>
      <c r="PSW160" s="122"/>
      <c r="PTA160" s="122"/>
      <c r="PTE160" s="122"/>
      <c r="PTI160" s="122"/>
      <c r="PTM160" s="122"/>
      <c r="PTQ160" s="122"/>
      <c r="PTU160" s="122"/>
      <c r="PTY160" s="122"/>
      <c r="PUC160" s="122"/>
      <c r="PUG160" s="122"/>
      <c r="PUK160" s="122"/>
      <c r="PUO160" s="122"/>
      <c r="PUS160" s="122"/>
      <c r="PUW160" s="122"/>
      <c r="PVA160" s="122"/>
      <c r="PVE160" s="122"/>
      <c r="PVI160" s="122"/>
      <c r="PVM160" s="122"/>
      <c r="PVQ160" s="122"/>
      <c r="PVU160" s="122"/>
      <c r="PVY160" s="122"/>
      <c r="PWC160" s="122"/>
      <c r="PWG160" s="122"/>
      <c r="PWK160" s="122"/>
      <c r="PWO160" s="122"/>
      <c r="PWS160" s="122"/>
      <c r="PWW160" s="122"/>
      <c r="PXA160" s="122"/>
      <c r="PXE160" s="122"/>
      <c r="PXI160" s="122"/>
      <c r="PXM160" s="122"/>
      <c r="PXQ160" s="122"/>
      <c r="PXU160" s="122"/>
      <c r="PXY160" s="122"/>
      <c r="PYC160" s="122"/>
      <c r="PYG160" s="122"/>
      <c r="PYK160" s="122"/>
      <c r="PYO160" s="122"/>
      <c r="PYS160" s="122"/>
      <c r="PYW160" s="122"/>
      <c r="PZA160" s="122"/>
      <c r="PZE160" s="122"/>
      <c r="PZI160" s="122"/>
      <c r="PZM160" s="122"/>
      <c r="PZQ160" s="122"/>
      <c r="PZU160" s="122"/>
      <c r="PZY160" s="122"/>
      <c r="QAC160" s="122"/>
      <c r="QAG160" s="122"/>
      <c r="QAK160" s="122"/>
      <c r="QAO160" s="122"/>
      <c r="QAS160" s="122"/>
      <c r="QAW160" s="122"/>
      <c r="QBA160" s="122"/>
      <c r="QBE160" s="122"/>
      <c r="QBI160" s="122"/>
      <c r="QBM160" s="122"/>
      <c r="QBQ160" s="122"/>
      <c r="QBU160" s="122"/>
      <c r="QBY160" s="122"/>
      <c r="QCC160" s="122"/>
      <c r="QCG160" s="122"/>
      <c r="QCK160" s="122"/>
      <c r="QCO160" s="122"/>
      <c r="QCS160" s="122"/>
      <c r="QCW160" s="122"/>
      <c r="QDA160" s="122"/>
      <c r="QDE160" s="122"/>
      <c r="QDI160" s="122"/>
      <c r="QDM160" s="122"/>
      <c r="QDQ160" s="122"/>
      <c r="QDU160" s="122"/>
      <c r="QDY160" s="122"/>
      <c r="QEC160" s="122"/>
      <c r="QEG160" s="122"/>
      <c r="QEK160" s="122"/>
      <c r="QEO160" s="122"/>
      <c r="QES160" s="122"/>
      <c r="QEW160" s="122"/>
      <c r="QFA160" s="122"/>
      <c r="QFE160" s="122"/>
      <c r="QFI160" s="122"/>
      <c r="QFM160" s="122"/>
      <c r="QFQ160" s="122"/>
      <c r="QFU160" s="122"/>
      <c r="QFY160" s="122"/>
      <c r="QGC160" s="122"/>
      <c r="QGG160" s="122"/>
      <c r="QGK160" s="122"/>
      <c r="QGO160" s="122"/>
      <c r="QGS160" s="122"/>
      <c r="QGW160" s="122"/>
      <c r="QHA160" s="122"/>
      <c r="QHE160" s="122"/>
      <c r="QHI160" s="122"/>
      <c r="QHM160" s="122"/>
      <c r="QHQ160" s="122"/>
      <c r="QHU160" s="122"/>
      <c r="QHY160" s="122"/>
      <c r="QIC160" s="122"/>
      <c r="QIG160" s="122"/>
      <c r="QIK160" s="122"/>
      <c r="QIO160" s="122"/>
      <c r="QIS160" s="122"/>
      <c r="QIW160" s="122"/>
      <c r="QJA160" s="122"/>
      <c r="QJE160" s="122"/>
      <c r="QJI160" s="122"/>
      <c r="QJM160" s="122"/>
      <c r="QJQ160" s="122"/>
      <c r="QJU160" s="122"/>
      <c r="QJY160" s="122"/>
      <c r="QKC160" s="122"/>
      <c r="QKG160" s="122"/>
      <c r="QKK160" s="122"/>
      <c r="QKO160" s="122"/>
      <c r="QKS160" s="122"/>
      <c r="QKW160" s="122"/>
      <c r="QLA160" s="122"/>
      <c r="QLE160" s="122"/>
      <c r="QLI160" s="122"/>
      <c r="QLM160" s="122"/>
      <c r="QLQ160" s="122"/>
      <c r="QLU160" s="122"/>
      <c r="QLY160" s="122"/>
      <c r="QMC160" s="122"/>
      <c r="QMG160" s="122"/>
      <c r="QMK160" s="122"/>
      <c r="QMO160" s="122"/>
      <c r="QMS160" s="122"/>
      <c r="QMW160" s="122"/>
      <c r="QNA160" s="122"/>
      <c r="QNE160" s="122"/>
      <c r="QNI160" s="122"/>
      <c r="QNM160" s="122"/>
      <c r="QNQ160" s="122"/>
      <c r="QNU160" s="122"/>
      <c r="QNY160" s="122"/>
      <c r="QOC160" s="122"/>
      <c r="QOG160" s="122"/>
      <c r="QOK160" s="122"/>
      <c r="QOO160" s="122"/>
      <c r="QOS160" s="122"/>
      <c r="QOW160" s="122"/>
      <c r="QPA160" s="122"/>
      <c r="QPE160" s="122"/>
      <c r="QPI160" s="122"/>
      <c r="QPM160" s="122"/>
      <c r="QPQ160" s="122"/>
      <c r="QPU160" s="122"/>
      <c r="QPY160" s="122"/>
      <c r="QQC160" s="122"/>
      <c r="QQG160" s="122"/>
      <c r="QQK160" s="122"/>
      <c r="QQO160" s="122"/>
      <c r="QQS160" s="122"/>
      <c r="QQW160" s="122"/>
      <c r="QRA160" s="122"/>
      <c r="QRE160" s="122"/>
      <c r="QRI160" s="122"/>
      <c r="QRM160" s="122"/>
      <c r="QRQ160" s="122"/>
      <c r="QRU160" s="122"/>
      <c r="QRY160" s="122"/>
      <c r="QSC160" s="122"/>
      <c r="QSG160" s="122"/>
      <c r="QSK160" s="122"/>
      <c r="QSO160" s="122"/>
      <c r="QSS160" s="122"/>
      <c r="QSW160" s="122"/>
      <c r="QTA160" s="122"/>
      <c r="QTE160" s="122"/>
      <c r="QTI160" s="122"/>
      <c r="QTM160" s="122"/>
      <c r="QTQ160" s="122"/>
      <c r="QTU160" s="122"/>
      <c r="QTY160" s="122"/>
      <c r="QUC160" s="122"/>
      <c r="QUG160" s="122"/>
      <c r="QUK160" s="122"/>
      <c r="QUO160" s="122"/>
      <c r="QUS160" s="122"/>
      <c r="QUW160" s="122"/>
      <c r="QVA160" s="122"/>
      <c r="QVE160" s="122"/>
      <c r="QVI160" s="122"/>
      <c r="QVM160" s="122"/>
      <c r="QVQ160" s="122"/>
      <c r="QVU160" s="122"/>
      <c r="QVY160" s="122"/>
      <c r="QWC160" s="122"/>
      <c r="QWG160" s="122"/>
      <c r="QWK160" s="122"/>
      <c r="QWO160" s="122"/>
      <c r="QWS160" s="122"/>
      <c r="QWW160" s="122"/>
      <c r="QXA160" s="122"/>
      <c r="QXE160" s="122"/>
      <c r="QXI160" s="122"/>
      <c r="QXM160" s="122"/>
      <c r="QXQ160" s="122"/>
      <c r="QXU160" s="122"/>
      <c r="QXY160" s="122"/>
      <c r="QYC160" s="122"/>
      <c r="QYG160" s="122"/>
      <c r="QYK160" s="122"/>
      <c r="QYO160" s="122"/>
      <c r="QYS160" s="122"/>
      <c r="QYW160" s="122"/>
      <c r="QZA160" s="122"/>
      <c r="QZE160" s="122"/>
      <c r="QZI160" s="122"/>
      <c r="QZM160" s="122"/>
      <c r="QZQ160" s="122"/>
      <c r="QZU160" s="122"/>
      <c r="QZY160" s="122"/>
      <c r="RAC160" s="122"/>
      <c r="RAG160" s="122"/>
      <c r="RAK160" s="122"/>
      <c r="RAO160" s="122"/>
      <c r="RAS160" s="122"/>
      <c r="RAW160" s="122"/>
      <c r="RBA160" s="122"/>
      <c r="RBE160" s="122"/>
      <c r="RBI160" s="122"/>
      <c r="RBM160" s="122"/>
      <c r="RBQ160" s="122"/>
      <c r="RBU160" s="122"/>
      <c r="RBY160" s="122"/>
      <c r="RCC160" s="122"/>
      <c r="RCG160" s="122"/>
      <c r="RCK160" s="122"/>
      <c r="RCO160" s="122"/>
      <c r="RCS160" s="122"/>
      <c r="RCW160" s="122"/>
      <c r="RDA160" s="122"/>
      <c r="RDE160" s="122"/>
      <c r="RDI160" s="122"/>
      <c r="RDM160" s="122"/>
      <c r="RDQ160" s="122"/>
      <c r="RDU160" s="122"/>
      <c r="RDY160" s="122"/>
      <c r="REC160" s="122"/>
      <c r="REG160" s="122"/>
      <c r="REK160" s="122"/>
      <c r="REO160" s="122"/>
      <c r="RES160" s="122"/>
      <c r="REW160" s="122"/>
      <c r="RFA160" s="122"/>
      <c r="RFE160" s="122"/>
      <c r="RFI160" s="122"/>
      <c r="RFM160" s="122"/>
      <c r="RFQ160" s="122"/>
      <c r="RFU160" s="122"/>
      <c r="RFY160" s="122"/>
      <c r="RGC160" s="122"/>
      <c r="RGG160" s="122"/>
      <c r="RGK160" s="122"/>
      <c r="RGO160" s="122"/>
      <c r="RGS160" s="122"/>
      <c r="RGW160" s="122"/>
      <c r="RHA160" s="122"/>
      <c r="RHE160" s="122"/>
      <c r="RHI160" s="122"/>
      <c r="RHM160" s="122"/>
      <c r="RHQ160" s="122"/>
      <c r="RHU160" s="122"/>
      <c r="RHY160" s="122"/>
      <c r="RIC160" s="122"/>
      <c r="RIG160" s="122"/>
      <c r="RIK160" s="122"/>
      <c r="RIO160" s="122"/>
      <c r="RIS160" s="122"/>
      <c r="RIW160" s="122"/>
      <c r="RJA160" s="122"/>
      <c r="RJE160" s="122"/>
      <c r="RJI160" s="122"/>
      <c r="RJM160" s="122"/>
      <c r="RJQ160" s="122"/>
      <c r="RJU160" s="122"/>
      <c r="RJY160" s="122"/>
      <c r="RKC160" s="122"/>
      <c r="RKG160" s="122"/>
      <c r="RKK160" s="122"/>
      <c r="RKO160" s="122"/>
      <c r="RKS160" s="122"/>
      <c r="RKW160" s="122"/>
      <c r="RLA160" s="122"/>
      <c r="RLE160" s="122"/>
      <c r="RLI160" s="122"/>
      <c r="RLM160" s="122"/>
      <c r="RLQ160" s="122"/>
      <c r="RLU160" s="122"/>
      <c r="RLY160" s="122"/>
      <c r="RMC160" s="122"/>
      <c r="RMG160" s="122"/>
      <c r="RMK160" s="122"/>
      <c r="RMO160" s="122"/>
      <c r="RMS160" s="122"/>
      <c r="RMW160" s="122"/>
      <c r="RNA160" s="122"/>
      <c r="RNE160" s="122"/>
      <c r="RNI160" s="122"/>
      <c r="RNM160" s="122"/>
      <c r="RNQ160" s="122"/>
      <c r="RNU160" s="122"/>
      <c r="RNY160" s="122"/>
      <c r="ROC160" s="122"/>
      <c r="ROG160" s="122"/>
      <c r="ROK160" s="122"/>
      <c r="ROO160" s="122"/>
      <c r="ROS160" s="122"/>
      <c r="ROW160" s="122"/>
      <c r="RPA160" s="122"/>
      <c r="RPE160" s="122"/>
      <c r="RPI160" s="122"/>
      <c r="RPM160" s="122"/>
      <c r="RPQ160" s="122"/>
      <c r="RPU160" s="122"/>
      <c r="RPY160" s="122"/>
      <c r="RQC160" s="122"/>
      <c r="RQG160" s="122"/>
      <c r="RQK160" s="122"/>
      <c r="RQO160" s="122"/>
      <c r="RQS160" s="122"/>
      <c r="RQW160" s="122"/>
      <c r="RRA160" s="122"/>
      <c r="RRE160" s="122"/>
      <c r="RRI160" s="122"/>
      <c r="RRM160" s="122"/>
      <c r="RRQ160" s="122"/>
      <c r="RRU160" s="122"/>
      <c r="RRY160" s="122"/>
      <c r="RSC160" s="122"/>
      <c r="RSG160" s="122"/>
      <c r="RSK160" s="122"/>
      <c r="RSO160" s="122"/>
      <c r="RSS160" s="122"/>
      <c r="RSW160" s="122"/>
      <c r="RTA160" s="122"/>
      <c r="RTE160" s="122"/>
      <c r="RTI160" s="122"/>
      <c r="RTM160" s="122"/>
      <c r="RTQ160" s="122"/>
      <c r="RTU160" s="122"/>
      <c r="RTY160" s="122"/>
      <c r="RUC160" s="122"/>
      <c r="RUG160" s="122"/>
      <c r="RUK160" s="122"/>
      <c r="RUO160" s="122"/>
      <c r="RUS160" s="122"/>
      <c r="RUW160" s="122"/>
      <c r="RVA160" s="122"/>
      <c r="RVE160" s="122"/>
      <c r="RVI160" s="122"/>
      <c r="RVM160" s="122"/>
      <c r="RVQ160" s="122"/>
      <c r="RVU160" s="122"/>
      <c r="RVY160" s="122"/>
      <c r="RWC160" s="122"/>
      <c r="RWG160" s="122"/>
      <c r="RWK160" s="122"/>
      <c r="RWO160" s="122"/>
      <c r="RWS160" s="122"/>
      <c r="RWW160" s="122"/>
      <c r="RXA160" s="122"/>
      <c r="RXE160" s="122"/>
      <c r="RXI160" s="122"/>
      <c r="RXM160" s="122"/>
      <c r="RXQ160" s="122"/>
      <c r="RXU160" s="122"/>
      <c r="RXY160" s="122"/>
      <c r="RYC160" s="122"/>
      <c r="RYG160" s="122"/>
      <c r="RYK160" s="122"/>
      <c r="RYO160" s="122"/>
      <c r="RYS160" s="122"/>
      <c r="RYW160" s="122"/>
      <c r="RZA160" s="122"/>
      <c r="RZE160" s="122"/>
      <c r="RZI160" s="122"/>
      <c r="RZM160" s="122"/>
      <c r="RZQ160" s="122"/>
      <c r="RZU160" s="122"/>
      <c r="RZY160" s="122"/>
      <c r="SAC160" s="122"/>
      <c r="SAG160" s="122"/>
      <c r="SAK160" s="122"/>
      <c r="SAO160" s="122"/>
      <c r="SAS160" s="122"/>
      <c r="SAW160" s="122"/>
      <c r="SBA160" s="122"/>
      <c r="SBE160" s="122"/>
      <c r="SBI160" s="122"/>
      <c r="SBM160" s="122"/>
      <c r="SBQ160" s="122"/>
      <c r="SBU160" s="122"/>
      <c r="SBY160" s="122"/>
      <c r="SCC160" s="122"/>
      <c r="SCG160" s="122"/>
      <c r="SCK160" s="122"/>
      <c r="SCO160" s="122"/>
      <c r="SCS160" s="122"/>
      <c r="SCW160" s="122"/>
      <c r="SDA160" s="122"/>
      <c r="SDE160" s="122"/>
      <c r="SDI160" s="122"/>
      <c r="SDM160" s="122"/>
      <c r="SDQ160" s="122"/>
      <c r="SDU160" s="122"/>
      <c r="SDY160" s="122"/>
      <c r="SEC160" s="122"/>
      <c r="SEG160" s="122"/>
      <c r="SEK160" s="122"/>
      <c r="SEO160" s="122"/>
      <c r="SES160" s="122"/>
      <c r="SEW160" s="122"/>
      <c r="SFA160" s="122"/>
      <c r="SFE160" s="122"/>
      <c r="SFI160" s="122"/>
      <c r="SFM160" s="122"/>
      <c r="SFQ160" s="122"/>
      <c r="SFU160" s="122"/>
      <c r="SFY160" s="122"/>
      <c r="SGC160" s="122"/>
      <c r="SGG160" s="122"/>
      <c r="SGK160" s="122"/>
      <c r="SGO160" s="122"/>
      <c r="SGS160" s="122"/>
      <c r="SGW160" s="122"/>
      <c r="SHA160" s="122"/>
      <c r="SHE160" s="122"/>
      <c r="SHI160" s="122"/>
      <c r="SHM160" s="122"/>
      <c r="SHQ160" s="122"/>
      <c r="SHU160" s="122"/>
      <c r="SHY160" s="122"/>
      <c r="SIC160" s="122"/>
      <c r="SIG160" s="122"/>
      <c r="SIK160" s="122"/>
      <c r="SIO160" s="122"/>
      <c r="SIS160" s="122"/>
      <c r="SIW160" s="122"/>
      <c r="SJA160" s="122"/>
      <c r="SJE160" s="122"/>
      <c r="SJI160" s="122"/>
      <c r="SJM160" s="122"/>
      <c r="SJQ160" s="122"/>
      <c r="SJU160" s="122"/>
      <c r="SJY160" s="122"/>
      <c r="SKC160" s="122"/>
      <c r="SKG160" s="122"/>
      <c r="SKK160" s="122"/>
      <c r="SKO160" s="122"/>
      <c r="SKS160" s="122"/>
      <c r="SKW160" s="122"/>
      <c r="SLA160" s="122"/>
      <c r="SLE160" s="122"/>
      <c r="SLI160" s="122"/>
      <c r="SLM160" s="122"/>
      <c r="SLQ160" s="122"/>
      <c r="SLU160" s="122"/>
      <c r="SLY160" s="122"/>
      <c r="SMC160" s="122"/>
      <c r="SMG160" s="122"/>
      <c r="SMK160" s="122"/>
      <c r="SMO160" s="122"/>
      <c r="SMS160" s="122"/>
      <c r="SMW160" s="122"/>
      <c r="SNA160" s="122"/>
      <c r="SNE160" s="122"/>
      <c r="SNI160" s="122"/>
      <c r="SNM160" s="122"/>
      <c r="SNQ160" s="122"/>
      <c r="SNU160" s="122"/>
      <c r="SNY160" s="122"/>
      <c r="SOC160" s="122"/>
      <c r="SOG160" s="122"/>
      <c r="SOK160" s="122"/>
      <c r="SOO160" s="122"/>
      <c r="SOS160" s="122"/>
      <c r="SOW160" s="122"/>
      <c r="SPA160" s="122"/>
      <c r="SPE160" s="122"/>
      <c r="SPI160" s="122"/>
      <c r="SPM160" s="122"/>
      <c r="SPQ160" s="122"/>
      <c r="SPU160" s="122"/>
      <c r="SPY160" s="122"/>
      <c r="SQC160" s="122"/>
      <c r="SQG160" s="122"/>
      <c r="SQK160" s="122"/>
      <c r="SQO160" s="122"/>
      <c r="SQS160" s="122"/>
      <c r="SQW160" s="122"/>
      <c r="SRA160" s="122"/>
      <c r="SRE160" s="122"/>
      <c r="SRI160" s="122"/>
      <c r="SRM160" s="122"/>
      <c r="SRQ160" s="122"/>
      <c r="SRU160" s="122"/>
      <c r="SRY160" s="122"/>
      <c r="SSC160" s="122"/>
      <c r="SSG160" s="122"/>
      <c r="SSK160" s="122"/>
      <c r="SSO160" s="122"/>
      <c r="SSS160" s="122"/>
      <c r="SSW160" s="122"/>
      <c r="STA160" s="122"/>
      <c r="STE160" s="122"/>
      <c r="STI160" s="122"/>
      <c r="STM160" s="122"/>
      <c r="STQ160" s="122"/>
      <c r="STU160" s="122"/>
      <c r="STY160" s="122"/>
      <c r="SUC160" s="122"/>
      <c r="SUG160" s="122"/>
      <c r="SUK160" s="122"/>
      <c r="SUO160" s="122"/>
      <c r="SUS160" s="122"/>
      <c r="SUW160" s="122"/>
      <c r="SVA160" s="122"/>
      <c r="SVE160" s="122"/>
      <c r="SVI160" s="122"/>
      <c r="SVM160" s="122"/>
      <c r="SVQ160" s="122"/>
      <c r="SVU160" s="122"/>
      <c r="SVY160" s="122"/>
      <c r="SWC160" s="122"/>
      <c r="SWG160" s="122"/>
      <c r="SWK160" s="122"/>
      <c r="SWO160" s="122"/>
      <c r="SWS160" s="122"/>
      <c r="SWW160" s="122"/>
      <c r="SXA160" s="122"/>
      <c r="SXE160" s="122"/>
      <c r="SXI160" s="122"/>
      <c r="SXM160" s="122"/>
      <c r="SXQ160" s="122"/>
      <c r="SXU160" s="122"/>
      <c r="SXY160" s="122"/>
      <c r="SYC160" s="122"/>
      <c r="SYG160" s="122"/>
      <c r="SYK160" s="122"/>
      <c r="SYO160" s="122"/>
      <c r="SYS160" s="122"/>
      <c r="SYW160" s="122"/>
      <c r="SZA160" s="122"/>
      <c r="SZE160" s="122"/>
      <c r="SZI160" s="122"/>
      <c r="SZM160" s="122"/>
      <c r="SZQ160" s="122"/>
      <c r="SZU160" s="122"/>
      <c r="SZY160" s="122"/>
      <c r="TAC160" s="122"/>
      <c r="TAG160" s="122"/>
      <c r="TAK160" s="122"/>
      <c r="TAO160" s="122"/>
      <c r="TAS160" s="122"/>
      <c r="TAW160" s="122"/>
      <c r="TBA160" s="122"/>
      <c r="TBE160" s="122"/>
      <c r="TBI160" s="122"/>
      <c r="TBM160" s="122"/>
      <c r="TBQ160" s="122"/>
      <c r="TBU160" s="122"/>
      <c r="TBY160" s="122"/>
      <c r="TCC160" s="122"/>
      <c r="TCG160" s="122"/>
      <c r="TCK160" s="122"/>
      <c r="TCO160" s="122"/>
      <c r="TCS160" s="122"/>
      <c r="TCW160" s="122"/>
      <c r="TDA160" s="122"/>
      <c r="TDE160" s="122"/>
      <c r="TDI160" s="122"/>
      <c r="TDM160" s="122"/>
      <c r="TDQ160" s="122"/>
      <c r="TDU160" s="122"/>
      <c r="TDY160" s="122"/>
      <c r="TEC160" s="122"/>
      <c r="TEG160" s="122"/>
      <c r="TEK160" s="122"/>
      <c r="TEO160" s="122"/>
      <c r="TES160" s="122"/>
      <c r="TEW160" s="122"/>
      <c r="TFA160" s="122"/>
      <c r="TFE160" s="122"/>
      <c r="TFI160" s="122"/>
      <c r="TFM160" s="122"/>
      <c r="TFQ160" s="122"/>
      <c r="TFU160" s="122"/>
      <c r="TFY160" s="122"/>
      <c r="TGC160" s="122"/>
      <c r="TGG160" s="122"/>
      <c r="TGK160" s="122"/>
      <c r="TGO160" s="122"/>
      <c r="TGS160" s="122"/>
      <c r="TGW160" s="122"/>
      <c r="THA160" s="122"/>
      <c r="THE160" s="122"/>
      <c r="THI160" s="122"/>
      <c r="THM160" s="122"/>
      <c r="THQ160" s="122"/>
      <c r="THU160" s="122"/>
      <c r="THY160" s="122"/>
      <c r="TIC160" s="122"/>
      <c r="TIG160" s="122"/>
      <c r="TIK160" s="122"/>
      <c r="TIO160" s="122"/>
      <c r="TIS160" s="122"/>
      <c r="TIW160" s="122"/>
      <c r="TJA160" s="122"/>
      <c r="TJE160" s="122"/>
      <c r="TJI160" s="122"/>
      <c r="TJM160" s="122"/>
      <c r="TJQ160" s="122"/>
      <c r="TJU160" s="122"/>
      <c r="TJY160" s="122"/>
      <c r="TKC160" s="122"/>
      <c r="TKG160" s="122"/>
      <c r="TKK160" s="122"/>
      <c r="TKO160" s="122"/>
      <c r="TKS160" s="122"/>
      <c r="TKW160" s="122"/>
      <c r="TLA160" s="122"/>
      <c r="TLE160" s="122"/>
      <c r="TLI160" s="122"/>
      <c r="TLM160" s="122"/>
      <c r="TLQ160" s="122"/>
      <c r="TLU160" s="122"/>
      <c r="TLY160" s="122"/>
      <c r="TMC160" s="122"/>
      <c r="TMG160" s="122"/>
      <c r="TMK160" s="122"/>
      <c r="TMO160" s="122"/>
      <c r="TMS160" s="122"/>
      <c r="TMW160" s="122"/>
      <c r="TNA160" s="122"/>
      <c r="TNE160" s="122"/>
      <c r="TNI160" s="122"/>
      <c r="TNM160" s="122"/>
      <c r="TNQ160" s="122"/>
      <c r="TNU160" s="122"/>
      <c r="TNY160" s="122"/>
      <c r="TOC160" s="122"/>
      <c r="TOG160" s="122"/>
      <c r="TOK160" s="122"/>
      <c r="TOO160" s="122"/>
      <c r="TOS160" s="122"/>
      <c r="TOW160" s="122"/>
      <c r="TPA160" s="122"/>
      <c r="TPE160" s="122"/>
      <c r="TPI160" s="122"/>
      <c r="TPM160" s="122"/>
      <c r="TPQ160" s="122"/>
      <c r="TPU160" s="122"/>
      <c r="TPY160" s="122"/>
      <c r="TQC160" s="122"/>
      <c r="TQG160" s="122"/>
      <c r="TQK160" s="122"/>
      <c r="TQO160" s="122"/>
      <c r="TQS160" s="122"/>
      <c r="TQW160" s="122"/>
      <c r="TRA160" s="122"/>
      <c r="TRE160" s="122"/>
      <c r="TRI160" s="122"/>
      <c r="TRM160" s="122"/>
      <c r="TRQ160" s="122"/>
      <c r="TRU160" s="122"/>
      <c r="TRY160" s="122"/>
      <c r="TSC160" s="122"/>
      <c r="TSG160" s="122"/>
      <c r="TSK160" s="122"/>
      <c r="TSO160" s="122"/>
      <c r="TSS160" s="122"/>
      <c r="TSW160" s="122"/>
      <c r="TTA160" s="122"/>
      <c r="TTE160" s="122"/>
      <c r="TTI160" s="122"/>
      <c r="TTM160" s="122"/>
      <c r="TTQ160" s="122"/>
      <c r="TTU160" s="122"/>
      <c r="TTY160" s="122"/>
      <c r="TUC160" s="122"/>
      <c r="TUG160" s="122"/>
      <c r="TUK160" s="122"/>
      <c r="TUO160" s="122"/>
      <c r="TUS160" s="122"/>
      <c r="TUW160" s="122"/>
      <c r="TVA160" s="122"/>
      <c r="TVE160" s="122"/>
      <c r="TVI160" s="122"/>
      <c r="TVM160" s="122"/>
      <c r="TVQ160" s="122"/>
      <c r="TVU160" s="122"/>
      <c r="TVY160" s="122"/>
      <c r="TWC160" s="122"/>
      <c r="TWG160" s="122"/>
      <c r="TWK160" s="122"/>
      <c r="TWO160" s="122"/>
      <c r="TWS160" s="122"/>
      <c r="TWW160" s="122"/>
      <c r="TXA160" s="122"/>
      <c r="TXE160" s="122"/>
      <c r="TXI160" s="122"/>
      <c r="TXM160" s="122"/>
      <c r="TXQ160" s="122"/>
      <c r="TXU160" s="122"/>
      <c r="TXY160" s="122"/>
      <c r="TYC160" s="122"/>
      <c r="TYG160" s="122"/>
      <c r="TYK160" s="122"/>
      <c r="TYO160" s="122"/>
      <c r="TYS160" s="122"/>
      <c r="TYW160" s="122"/>
      <c r="TZA160" s="122"/>
      <c r="TZE160" s="122"/>
      <c r="TZI160" s="122"/>
      <c r="TZM160" s="122"/>
      <c r="TZQ160" s="122"/>
      <c r="TZU160" s="122"/>
      <c r="TZY160" s="122"/>
      <c r="UAC160" s="122"/>
      <c r="UAG160" s="122"/>
      <c r="UAK160" s="122"/>
      <c r="UAO160" s="122"/>
      <c r="UAS160" s="122"/>
      <c r="UAW160" s="122"/>
      <c r="UBA160" s="122"/>
      <c r="UBE160" s="122"/>
      <c r="UBI160" s="122"/>
      <c r="UBM160" s="122"/>
      <c r="UBQ160" s="122"/>
      <c r="UBU160" s="122"/>
      <c r="UBY160" s="122"/>
      <c r="UCC160" s="122"/>
      <c r="UCG160" s="122"/>
      <c r="UCK160" s="122"/>
      <c r="UCO160" s="122"/>
      <c r="UCS160" s="122"/>
      <c r="UCW160" s="122"/>
      <c r="UDA160" s="122"/>
      <c r="UDE160" s="122"/>
      <c r="UDI160" s="122"/>
      <c r="UDM160" s="122"/>
      <c r="UDQ160" s="122"/>
      <c r="UDU160" s="122"/>
      <c r="UDY160" s="122"/>
      <c r="UEC160" s="122"/>
      <c r="UEG160" s="122"/>
      <c r="UEK160" s="122"/>
      <c r="UEO160" s="122"/>
      <c r="UES160" s="122"/>
      <c r="UEW160" s="122"/>
      <c r="UFA160" s="122"/>
      <c r="UFE160" s="122"/>
      <c r="UFI160" s="122"/>
      <c r="UFM160" s="122"/>
      <c r="UFQ160" s="122"/>
      <c r="UFU160" s="122"/>
      <c r="UFY160" s="122"/>
      <c r="UGC160" s="122"/>
      <c r="UGG160" s="122"/>
      <c r="UGK160" s="122"/>
      <c r="UGO160" s="122"/>
      <c r="UGS160" s="122"/>
      <c r="UGW160" s="122"/>
      <c r="UHA160" s="122"/>
      <c r="UHE160" s="122"/>
      <c r="UHI160" s="122"/>
      <c r="UHM160" s="122"/>
      <c r="UHQ160" s="122"/>
      <c r="UHU160" s="122"/>
      <c r="UHY160" s="122"/>
      <c r="UIC160" s="122"/>
      <c r="UIG160" s="122"/>
      <c r="UIK160" s="122"/>
      <c r="UIO160" s="122"/>
      <c r="UIS160" s="122"/>
      <c r="UIW160" s="122"/>
      <c r="UJA160" s="122"/>
      <c r="UJE160" s="122"/>
      <c r="UJI160" s="122"/>
      <c r="UJM160" s="122"/>
      <c r="UJQ160" s="122"/>
      <c r="UJU160" s="122"/>
      <c r="UJY160" s="122"/>
      <c r="UKC160" s="122"/>
      <c r="UKG160" s="122"/>
      <c r="UKK160" s="122"/>
      <c r="UKO160" s="122"/>
      <c r="UKS160" s="122"/>
      <c r="UKW160" s="122"/>
      <c r="ULA160" s="122"/>
      <c r="ULE160" s="122"/>
      <c r="ULI160" s="122"/>
      <c r="ULM160" s="122"/>
      <c r="ULQ160" s="122"/>
      <c r="ULU160" s="122"/>
      <c r="ULY160" s="122"/>
      <c r="UMC160" s="122"/>
      <c r="UMG160" s="122"/>
      <c r="UMK160" s="122"/>
      <c r="UMO160" s="122"/>
      <c r="UMS160" s="122"/>
      <c r="UMW160" s="122"/>
      <c r="UNA160" s="122"/>
      <c r="UNE160" s="122"/>
      <c r="UNI160" s="122"/>
      <c r="UNM160" s="122"/>
      <c r="UNQ160" s="122"/>
      <c r="UNU160" s="122"/>
      <c r="UNY160" s="122"/>
      <c r="UOC160" s="122"/>
      <c r="UOG160" s="122"/>
      <c r="UOK160" s="122"/>
      <c r="UOO160" s="122"/>
      <c r="UOS160" s="122"/>
      <c r="UOW160" s="122"/>
      <c r="UPA160" s="122"/>
      <c r="UPE160" s="122"/>
      <c r="UPI160" s="122"/>
      <c r="UPM160" s="122"/>
      <c r="UPQ160" s="122"/>
      <c r="UPU160" s="122"/>
      <c r="UPY160" s="122"/>
      <c r="UQC160" s="122"/>
      <c r="UQG160" s="122"/>
      <c r="UQK160" s="122"/>
      <c r="UQO160" s="122"/>
      <c r="UQS160" s="122"/>
      <c r="UQW160" s="122"/>
      <c r="URA160" s="122"/>
      <c r="URE160" s="122"/>
      <c r="URI160" s="122"/>
      <c r="URM160" s="122"/>
      <c r="URQ160" s="122"/>
      <c r="URU160" s="122"/>
      <c r="URY160" s="122"/>
      <c r="USC160" s="122"/>
      <c r="USG160" s="122"/>
      <c r="USK160" s="122"/>
      <c r="USO160" s="122"/>
      <c r="USS160" s="122"/>
      <c r="USW160" s="122"/>
      <c r="UTA160" s="122"/>
      <c r="UTE160" s="122"/>
      <c r="UTI160" s="122"/>
      <c r="UTM160" s="122"/>
      <c r="UTQ160" s="122"/>
      <c r="UTU160" s="122"/>
      <c r="UTY160" s="122"/>
      <c r="UUC160" s="122"/>
      <c r="UUG160" s="122"/>
      <c r="UUK160" s="122"/>
      <c r="UUO160" s="122"/>
      <c r="UUS160" s="122"/>
      <c r="UUW160" s="122"/>
      <c r="UVA160" s="122"/>
      <c r="UVE160" s="122"/>
      <c r="UVI160" s="122"/>
      <c r="UVM160" s="122"/>
      <c r="UVQ160" s="122"/>
      <c r="UVU160" s="122"/>
      <c r="UVY160" s="122"/>
      <c r="UWC160" s="122"/>
      <c r="UWG160" s="122"/>
      <c r="UWK160" s="122"/>
      <c r="UWO160" s="122"/>
      <c r="UWS160" s="122"/>
      <c r="UWW160" s="122"/>
      <c r="UXA160" s="122"/>
      <c r="UXE160" s="122"/>
      <c r="UXI160" s="122"/>
      <c r="UXM160" s="122"/>
      <c r="UXQ160" s="122"/>
      <c r="UXU160" s="122"/>
      <c r="UXY160" s="122"/>
      <c r="UYC160" s="122"/>
      <c r="UYG160" s="122"/>
      <c r="UYK160" s="122"/>
      <c r="UYO160" s="122"/>
      <c r="UYS160" s="122"/>
      <c r="UYW160" s="122"/>
      <c r="UZA160" s="122"/>
      <c r="UZE160" s="122"/>
      <c r="UZI160" s="122"/>
      <c r="UZM160" s="122"/>
      <c r="UZQ160" s="122"/>
      <c r="UZU160" s="122"/>
      <c r="UZY160" s="122"/>
      <c r="VAC160" s="122"/>
      <c r="VAG160" s="122"/>
      <c r="VAK160" s="122"/>
      <c r="VAO160" s="122"/>
      <c r="VAS160" s="122"/>
      <c r="VAW160" s="122"/>
      <c r="VBA160" s="122"/>
      <c r="VBE160" s="122"/>
      <c r="VBI160" s="122"/>
      <c r="VBM160" s="122"/>
      <c r="VBQ160" s="122"/>
      <c r="VBU160" s="122"/>
      <c r="VBY160" s="122"/>
      <c r="VCC160" s="122"/>
      <c r="VCG160" s="122"/>
      <c r="VCK160" s="122"/>
      <c r="VCO160" s="122"/>
      <c r="VCS160" s="122"/>
      <c r="VCW160" s="122"/>
      <c r="VDA160" s="122"/>
      <c r="VDE160" s="122"/>
      <c r="VDI160" s="122"/>
      <c r="VDM160" s="122"/>
      <c r="VDQ160" s="122"/>
      <c r="VDU160" s="122"/>
      <c r="VDY160" s="122"/>
      <c r="VEC160" s="122"/>
      <c r="VEG160" s="122"/>
      <c r="VEK160" s="122"/>
      <c r="VEO160" s="122"/>
      <c r="VES160" s="122"/>
      <c r="VEW160" s="122"/>
      <c r="VFA160" s="122"/>
      <c r="VFE160" s="122"/>
      <c r="VFI160" s="122"/>
      <c r="VFM160" s="122"/>
      <c r="VFQ160" s="122"/>
      <c r="VFU160" s="122"/>
      <c r="VFY160" s="122"/>
      <c r="VGC160" s="122"/>
      <c r="VGG160" s="122"/>
      <c r="VGK160" s="122"/>
      <c r="VGO160" s="122"/>
      <c r="VGS160" s="122"/>
      <c r="VGW160" s="122"/>
      <c r="VHA160" s="122"/>
      <c r="VHE160" s="122"/>
      <c r="VHI160" s="122"/>
      <c r="VHM160" s="122"/>
      <c r="VHQ160" s="122"/>
      <c r="VHU160" s="122"/>
      <c r="VHY160" s="122"/>
      <c r="VIC160" s="122"/>
      <c r="VIG160" s="122"/>
      <c r="VIK160" s="122"/>
      <c r="VIO160" s="122"/>
      <c r="VIS160" s="122"/>
      <c r="VIW160" s="122"/>
      <c r="VJA160" s="122"/>
      <c r="VJE160" s="122"/>
      <c r="VJI160" s="122"/>
      <c r="VJM160" s="122"/>
      <c r="VJQ160" s="122"/>
      <c r="VJU160" s="122"/>
      <c r="VJY160" s="122"/>
      <c r="VKC160" s="122"/>
      <c r="VKG160" s="122"/>
      <c r="VKK160" s="122"/>
      <c r="VKO160" s="122"/>
      <c r="VKS160" s="122"/>
      <c r="VKW160" s="122"/>
      <c r="VLA160" s="122"/>
      <c r="VLE160" s="122"/>
      <c r="VLI160" s="122"/>
      <c r="VLM160" s="122"/>
      <c r="VLQ160" s="122"/>
      <c r="VLU160" s="122"/>
      <c r="VLY160" s="122"/>
      <c r="VMC160" s="122"/>
      <c r="VMG160" s="122"/>
      <c r="VMK160" s="122"/>
      <c r="VMO160" s="122"/>
      <c r="VMS160" s="122"/>
      <c r="VMW160" s="122"/>
      <c r="VNA160" s="122"/>
      <c r="VNE160" s="122"/>
      <c r="VNI160" s="122"/>
      <c r="VNM160" s="122"/>
      <c r="VNQ160" s="122"/>
      <c r="VNU160" s="122"/>
      <c r="VNY160" s="122"/>
      <c r="VOC160" s="122"/>
      <c r="VOG160" s="122"/>
      <c r="VOK160" s="122"/>
      <c r="VOO160" s="122"/>
      <c r="VOS160" s="122"/>
      <c r="VOW160" s="122"/>
      <c r="VPA160" s="122"/>
      <c r="VPE160" s="122"/>
      <c r="VPI160" s="122"/>
      <c r="VPM160" s="122"/>
      <c r="VPQ160" s="122"/>
      <c r="VPU160" s="122"/>
      <c r="VPY160" s="122"/>
      <c r="VQC160" s="122"/>
      <c r="VQG160" s="122"/>
      <c r="VQK160" s="122"/>
      <c r="VQO160" s="122"/>
      <c r="VQS160" s="122"/>
      <c r="VQW160" s="122"/>
      <c r="VRA160" s="122"/>
      <c r="VRE160" s="122"/>
      <c r="VRI160" s="122"/>
      <c r="VRM160" s="122"/>
      <c r="VRQ160" s="122"/>
      <c r="VRU160" s="122"/>
      <c r="VRY160" s="122"/>
      <c r="VSC160" s="122"/>
      <c r="VSG160" s="122"/>
      <c r="VSK160" s="122"/>
      <c r="VSO160" s="122"/>
      <c r="VSS160" s="122"/>
      <c r="VSW160" s="122"/>
      <c r="VTA160" s="122"/>
      <c r="VTE160" s="122"/>
      <c r="VTI160" s="122"/>
      <c r="VTM160" s="122"/>
      <c r="VTQ160" s="122"/>
      <c r="VTU160" s="122"/>
      <c r="VTY160" s="122"/>
      <c r="VUC160" s="122"/>
      <c r="VUG160" s="122"/>
      <c r="VUK160" s="122"/>
      <c r="VUO160" s="122"/>
      <c r="VUS160" s="122"/>
      <c r="VUW160" s="122"/>
      <c r="VVA160" s="122"/>
      <c r="VVE160" s="122"/>
      <c r="VVI160" s="122"/>
      <c r="VVM160" s="122"/>
      <c r="VVQ160" s="122"/>
      <c r="VVU160" s="122"/>
      <c r="VVY160" s="122"/>
      <c r="VWC160" s="122"/>
      <c r="VWG160" s="122"/>
      <c r="VWK160" s="122"/>
      <c r="VWO160" s="122"/>
      <c r="VWS160" s="122"/>
      <c r="VWW160" s="122"/>
      <c r="VXA160" s="122"/>
      <c r="VXE160" s="122"/>
      <c r="VXI160" s="122"/>
      <c r="VXM160" s="122"/>
      <c r="VXQ160" s="122"/>
      <c r="VXU160" s="122"/>
      <c r="VXY160" s="122"/>
      <c r="VYC160" s="122"/>
      <c r="VYG160" s="122"/>
      <c r="VYK160" s="122"/>
      <c r="VYO160" s="122"/>
      <c r="VYS160" s="122"/>
      <c r="VYW160" s="122"/>
      <c r="VZA160" s="122"/>
      <c r="VZE160" s="122"/>
      <c r="VZI160" s="122"/>
      <c r="VZM160" s="122"/>
      <c r="VZQ160" s="122"/>
      <c r="VZU160" s="122"/>
      <c r="VZY160" s="122"/>
      <c r="WAC160" s="122"/>
      <c r="WAG160" s="122"/>
      <c r="WAK160" s="122"/>
      <c r="WAO160" s="122"/>
      <c r="WAS160" s="122"/>
      <c r="WAW160" s="122"/>
      <c r="WBA160" s="122"/>
      <c r="WBE160" s="122"/>
      <c r="WBI160" s="122"/>
      <c r="WBM160" s="122"/>
      <c r="WBQ160" s="122"/>
      <c r="WBU160" s="122"/>
      <c r="WBY160" s="122"/>
      <c r="WCC160" s="122"/>
      <c r="WCG160" s="122"/>
      <c r="WCK160" s="122"/>
      <c r="WCO160" s="122"/>
      <c r="WCS160" s="122"/>
      <c r="WCW160" s="122"/>
      <c r="WDA160" s="122"/>
      <c r="WDE160" s="122"/>
      <c r="WDI160" s="122"/>
      <c r="WDM160" s="122"/>
      <c r="WDQ160" s="122"/>
      <c r="WDU160" s="122"/>
      <c r="WDY160" s="122"/>
      <c r="WEC160" s="122"/>
      <c r="WEG160" s="122"/>
      <c r="WEK160" s="122"/>
      <c r="WEO160" s="122"/>
      <c r="WES160" s="122"/>
      <c r="WEW160" s="122"/>
      <c r="WFA160" s="122"/>
      <c r="WFE160" s="122"/>
      <c r="WFI160" s="122"/>
      <c r="WFM160" s="122"/>
      <c r="WFQ160" s="122"/>
      <c r="WFU160" s="122"/>
      <c r="WFY160" s="122"/>
      <c r="WGC160" s="122"/>
      <c r="WGG160" s="122"/>
      <c r="WGK160" s="122"/>
      <c r="WGO160" s="122"/>
      <c r="WGS160" s="122"/>
      <c r="WGW160" s="122"/>
      <c r="WHA160" s="122"/>
      <c r="WHE160" s="122"/>
      <c r="WHI160" s="122"/>
      <c r="WHM160" s="122"/>
      <c r="WHQ160" s="122"/>
      <c r="WHU160" s="122"/>
      <c r="WHY160" s="122"/>
      <c r="WIC160" s="122"/>
      <c r="WIG160" s="122"/>
      <c r="WIK160" s="122"/>
      <c r="WIO160" s="122"/>
      <c r="WIS160" s="122"/>
      <c r="WIW160" s="122"/>
      <c r="WJA160" s="122"/>
      <c r="WJE160" s="122"/>
      <c r="WJI160" s="122"/>
      <c r="WJM160" s="122"/>
      <c r="WJQ160" s="122"/>
      <c r="WJU160" s="122"/>
      <c r="WJY160" s="122"/>
      <c r="WKC160" s="122"/>
      <c r="WKG160" s="122"/>
      <c r="WKK160" s="122"/>
      <c r="WKO160" s="122"/>
      <c r="WKS160" s="122"/>
      <c r="WKW160" s="122"/>
      <c r="WLA160" s="122"/>
      <c r="WLE160" s="122"/>
      <c r="WLI160" s="122"/>
      <c r="WLM160" s="122"/>
      <c r="WLQ160" s="122"/>
      <c r="WLU160" s="122"/>
      <c r="WLY160" s="122"/>
      <c r="WMC160" s="122"/>
      <c r="WMG160" s="122"/>
      <c r="WMK160" s="122"/>
      <c r="WMO160" s="122"/>
      <c r="WMS160" s="122"/>
      <c r="WMW160" s="122"/>
      <c r="WNA160" s="122"/>
      <c r="WNE160" s="122"/>
      <c r="WNI160" s="122"/>
      <c r="WNM160" s="122"/>
      <c r="WNQ160" s="122"/>
      <c r="WNU160" s="122"/>
      <c r="WNY160" s="122"/>
      <c r="WOC160" s="122"/>
      <c r="WOG160" s="122"/>
      <c r="WOK160" s="122"/>
      <c r="WOO160" s="122"/>
      <c r="WOS160" s="122"/>
      <c r="WOW160" s="122"/>
      <c r="WPA160" s="122"/>
      <c r="WPE160" s="122"/>
      <c r="WPI160" s="122"/>
      <c r="WPM160" s="122"/>
      <c r="WPQ160" s="122"/>
      <c r="WPU160" s="122"/>
      <c r="WPY160" s="122"/>
      <c r="WQC160" s="122"/>
      <c r="WQG160" s="122"/>
      <c r="WQK160" s="122"/>
      <c r="WQO160" s="122"/>
      <c r="WQS160" s="122"/>
      <c r="WQW160" s="122"/>
      <c r="WRA160" s="122"/>
      <c r="WRE160" s="122"/>
      <c r="WRI160" s="122"/>
      <c r="WRM160" s="122"/>
      <c r="WRQ160" s="122"/>
      <c r="WRU160" s="122"/>
      <c r="WRY160" s="122"/>
      <c r="WSC160" s="122"/>
      <c r="WSG160" s="122"/>
      <c r="WSK160" s="122"/>
      <c r="WSO160" s="122"/>
      <c r="WSS160" s="122"/>
      <c r="WSW160" s="122"/>
      <c r="WTA160" s="122"/>
      <c r="WTE160" s="122"/>
      <c r="WTI160" s="122"/>
      <c r="WTM160" s="122"/>
      <c r="WTQ160" s="122"/>
      <c r="WTU160" s="122"/>
      <c r="WTY160" s="122"/>
      <c r="WUC160" s="122"/>
      <c r="WUG160" s="122"/>
      <c r="WUK160" s="122"/>
      <c r="WUO160" s="122"/>
      <c r="WUS160" s="122"/>
      <c r="WUW160" s="122"/>
      <c r="WVA160" s="122"/>
      <c r="WVE160" s="122"/>
      <c r="WVI160" s="122"/>
      <c r="WVM160" s="122"/>
      <c r="WVQ160" s="122"/>
      <c r="WVU160" s="122"/>
      <c r="WVY160" s="122"/>
      <c r="WWC160" s="122"/>
      <c r="WWG160" s="122"/>
      <c r="WWK160" s="122"/>
      <c r="WWO160" s="122"/>
      <c r="WWS160" s="122"/>
      <c r="WWW160" s="122"/>
      <c r="WXA160" s="122"/>
      <c r="WXE160" s="122"/>
      <c r="WXI160" s="122"/>
      <c r="WXM160" s="122"/>
      <c r="WXQ160" s="122"/>
      <c r="WXU160" s="122"/>
      <c r="WXY160" s="122"/>
      <c r="WYC160" s="122"/>
      <c r="WYG160" s="122"/>
      <c r="WYK160" s="122"/>
      <c r="WYO160" s="122"/>
      <c r="WYS160" s="122"/>
      <c r="WYW160" s="122"/>
      <c r="WZA160" s="122"/>
      <c r="WZE160" s="122"/>
      <c r="WZI160" s="122"/>
      <c r="WZM160" s="122"/>
      <c r="WZQ160" s="122"/>
      <c r="WZU160" s="122"/>
      <c r="WZY160" s="122"/>
      <c r="XAC160" s="122"/>
      <c r="XAG160" s="122"/>
      <c r="XAK160" s="122"/>
      <c r="XAO160" s="122"/>
      <c r="XAS160" s="122"/>
      <c r="XAW160" s="122"/>
      <c r="XBA160" s="122"/>
      <c r="XBE160" s="122"/>
      <c r="XBI160" s="122"/>
      <c r="XBM160" s="122"/>
      <c r="XBQ160" s="122"/>
      <c r="XBU160" s="122"/>
      <c r="XBY160" s="122"/>
      <c r="XCC160" s="122"/>
      <c r="XCG160" s="122"/>
      <c r="XCK160" s="122"/>
      <c r="XCO160" s="122"/>
      <c r="XCS160" s="122"/>
      <c r="XCW160" s="122"/>
      <c r="XDA160" s="122"/>
      <c r="XDE160" s="122"/>
      <c r="XDI160" s="122"/>
      <c r="XDM160" s="122"/>
      <c r="XDQ160" s="122"/>
      <c r="XDU160" s="122"/>
      <c r="XDY160" s="122"/>
      <c r="XEC160" s="122"/>
      <c r="XEG160" s="122"/>
      <c r="XEK160" s="122"/>
      <c r="XEO160" s="122"/>
      <c r="XES160" s="122"/>
      <c r="XEW160" s="122"/>
      <c r="XFA160" s="122"/>
    </row>
    <row r="161" spans="1:12" x14ac:dyDescent="0.25">
      <c r="A161" s="80" t="s">
        <v>529</v>
      </c>
      <c r="B161" s="85" t="s">
        <v>530</v>
      </c>
      <c r="C161" s="85"/>
      <c r="D161" s="85"/>
      <c r="E161" s="91">
        <f>VLOOKUP(A161,'[1]BALANCE DE COMPROBACION'!$A$6:$G$207,7,FALSE)</f>
        <v>-71600</v>
      </c>
      <c r="F161" s="106"/>
      <c r="G161" s="98"/>
      <c r="I161" s="3">
        <v>-2439635.1700000004</v>
      </c>
    </row>
    <row r="162" spans="1:12" x14ac:dyDescent="0.25">
      <c r="A162" s="80" t="s">
        <v>531</v>
      </c>
      <c r="B162" s="81" t="s">
        <v>532</v>
      </c>
      <c r="C162" s="81"/>
      <c r="D162" s="81"/>
      <c r="E162" s="91">
        <f>VLOOKUP(A162,'[1]BALANCE DE COMPROBACION'!$A$6:$G$207,7,FALSE)</f>
        <v>-5915.03</v>
      </c>
      <c r="F162" s="106"/>
      <c r="G162" s="98"/>
    </row>
    <row r="163" spans="1:12" ht="27" customHeight="1" x14ac:dyDescent="0.25">
      <c r="A163" s="73" t="s">
        <v>533</v>
      </c>
      <c r="B163" s="92" t="s">
        <v>534</v>
      </c>
      <c r="C163" s="92"/>
      <c r="D163" s="92"/>
      <c r="E163" s="117">
        <f>+E164</f>
        <v>0</v>
      </c>
      <c r="F163" s="106"/>
      <c r="G163" s="98"/>
    </row>
    <row r="164" spans="1:12" ht="24.75" customHeight="1" x14ac:dyDescent="0.25">
      <c r="A164" s="80" t="s">
        <v>535</v>
      </c>
      <c r="B164" s="90" t="s">
        <v>536</v>
      </c>
      <c r="C164" s="90"/>
      <c r="D164" s="90"/>
      <c r="E164" s="91">
        <f>VLOOKUP(A164,'[1]BALANCE DE COMPROBACION'!$A$6:$G$207,7,FALSE)</f>
        <v>0</v>
      </c>
      <c r="F164" s="106"/>
      <c r="G164" s="98"/>
    </row>
    <row r="165" spans="1:12" x14ac:dyDescent="0.25">
      <c r="A165" s="73" t="s">
        <v>537</v>
      </c>
      <c r="B165" s="77" t="s">
        <v>538</v>
      </c>
      <c r="C165" s="77"/>
      <c r="D165" s="77"/>
      <c r="E165" s="106">
        <f>SUM(E166:E171)</f>
        <v>-4410039.3649601126</v>
      </c>
      <c r="F165" s="106"/>
      <c r="G165" s="98"/>
      <c r="I165" s="3">
        <v>-193935.84</v>
      </c>
    </row>
    <row r="166" spans="1:12" x14ac:dyDescent="0.25">
      <c r="A166" s="80" t="s">
        <v>539</v>
      </c>
      <c r="B166" s="85" t="s">
        <v>540</v>
      </c>
      <c r="C166" s="85"/>
      <c r="D166" s="85"/>
      <c r="E166" s="91">
        <f>VLOOKUP(A166,'[1]BALANCE DE COMPROBACION'!$A$6:$G$207,7,FALSE)</f>
        <v>-632156.83821151464</v>
      </c>
      <c r="F166" s="106"/>
      <c r="G166" s="98"/>
      <c r="I166" s="3">
        <v>-1197437.69</v>
      </c>
    </row>
    <row r="167" spans="1:12" x14ac:dyDescent="0.25">
      <c r="A167" s="80" t="s">
        <v>541</v>
      </c>
      <c r="B167" s="85" t="s">
        <v>542</v>
      </c>
      <c r="C167" s="85"/>
      <c r="D167" s="85"/>
      <c r="E167" s="91">
        <f>VLOOKUP(A167,'[1]BALANCE DE COMPROBACION'!$A$6:$G$207,7,FALSE)</f>
        <v>-2561894.1766288988</v>
      </c>
      <c r="F167" s="106"/>
      <c r="G167" s="98"/>
      <c r="I167" s="3">
        <v>-4366.82</v>
      </c>
    </row>
    <row r="168" spans="1:12" x14ac:dyDescent="0.25">
      <c r="A168" s="80" t="s">
        <v>543</v>
      </c>
      <c r="B168" s="81" t="s">
        <v>544</v>
      </c>
      <c r="C168" s="81"/>
      <c r="D168" s="81"/>
      <c r="E168" s="91">
        <f>VLOOKUP(A168,'[1]BALANCE DE COMPROBACION'!$A$6:$G$207,7,FALSE)</f>
        <v>-230920.12</v>
      </c>
      <c r="F168" s="106"/>
      <c r="G168" s="98"/>
    </row>
    <row r="169" spans="1:12" x14ac:dyDescent="0.25">
      <c r="A169" s="80" t="s">
        <v>545</v>
      </c>
      <c r="B169" s="85" t="s">
        <v>546</v>
      </c>
      <c r="C169" s="85"/>
      <c r="D169" s="85"/>
      <c r="E169" s="91">
        <f>VLOOKUP(A169,'[1]BALANCE DE COMPROBACION'!$A$6:$G$207,7,FALSE)</f>
        <v>-201320.70190541283</v>
      </c>
      <c r="F169" s="106"/>
      <c r="G169" s="98"/>
      <c r="I169" s="3">
        <v>-3437.95</v>
      </c>
    </row>
    <row r="170" spans="1:12" x14ac:dyDescent="0.25">
      <c r="A170" s="80" t="s">
        <v>547</v>
      </c>
      <c r="B170" s="86" t="s">
        <v>548</v>
      </c>
      <c r="C170" s="86"/>
      <c r="D170" s="86"/>
      <c r="E170" s="91">
        <f>VLOOKUP(A170,'[1]BALANCE DE COMPROBACION'!$A$6:$G$207,7,FALSE)</f>
        <v>-648421.53821428563</v>
      </c>
      <c r="F170" s="106"/>
      <c r="G170" s="98"/>
      <c r="I170" s="3">
        <v>-186885.29</v>
      </c>
      <c r="L170" s="3"/>
    </row>
    <row r="171" spans="1:12" x14ac:dyDescent="0.25">
      <c r="A171" s="80" t="s">
        <v>549</v>
      </c>
      <c r="B171" s="81" t="s">
        <v>550</v>
      </c>
      <c r="C171" s="81"/>
      <c r="D171" s="81"/>
      <c r="E171" s="91">
        <f>VLOOKUP(A171,'[1]BALANCE DE COMPROBACION'!$A$6:$G$207,7,FALSE)</f>
        <v>-135325.99</v>
      </c>
      <c r="F171" s="106"/>
      <c r="G171" s="98"/>
      <c r="L171" s="3"/>
    </row>
    <row r="172" spans="1:12" x14ac:dyDescent="0.25">
      <c r="A172" s="80"/>
      <c r="B172" s="81"/>
      <c r="C172" s="81"/>
      <c r="D172" s="81"/>
      <c r="E172" s="109"/>
      <c r="F172" s="106"/>
      <c r="G172" s="98"/>
      <c r="I172" s="3">
        <v>-3135.57</v>
      </c>
      <c r="L172" s="3"/>
    </row>
    <row r="173" spans="1:12" x14ac:dyDescent="0.25">
      <c r="A173" s="80"/>
      <c r="B173" s="81"/>
      <c r="C173" s="81"/>
      <c r="D173" s="81"/>
      <c r="E173" s="109"/>
      <c r="F173" s="106"/>
      <c r="G173" s="98"/>
      <c r="L173" s="3"/>
    </row>
    <row r="174" spans="1:12" x14ac:dyDescent="0.25">
      <c r="A174" s="80"/>
      <c r="B174" s="81"/>
      <c r="C174" s="81"/>
      <c r="D174" s="81"/>
      <c r="E174" s="109"/>
      <c r="F174" s="106"/>
      <c r="G174" s="98"/>
      <c r="L174" s="3"/>
    </row>
    <row r="175" spans="1:12" x14ac:dyDescent="0.25">
      <c r="A175" s="80"/>
      <c r="B175" s="81"/>
      <c r="C175" s="81"/>
      <c r="D175" s="81"/>
      <c r="E175" s="109"/>
      <c r="F175" s="106"/>
      <c r="G175" s="98"/>
      <c r="L175" s="3"/>
    </row>
    <row r="176" spans="1:12" x14ac:dyDescent="0.25">
      <c r="A176" s="80"/>
      <c r="B176" s="81"/>
      <c r="C176" s="81"/>
      <c r="D176" s="81"/>
      <c r="E176" s="109"/>
      <c r="F176" s="106"/>
      <c r="G176" s="98"/>
      <c r="L176" s="3"/>
    </row>
    <row r="177" spans="1:33" x14ac:dyDescent="0.25">
      <c r="A177" s="73" t="s">
        <v>551</v>
      </c>
      <c r="B177" s="77" t="s">
        <v>552</v>
      </c>
      <c r="C177" s="77"/>
      <c r="D177" s="77"/>
      <c r="E177" s="106">
        <f>+E178</f>
        <v>-8370201.5300000012</v>
      </c>
      <c r="F177" s="106"/>
      <c r="G177" s="98"/>
      <c r="I177" s="3">
        <v>-75243.37</v>
      </c>
      <c r="L177" s="3"/>
    </row>
    <row r="178" spans="1:33" x14ac:dyDescent="0.25">
      <c r="A178" s="73" t="s">
        <v>553</v>
      </c>
      <c r="B178" s="92" t="s">
        <v>554</v>
      </c>
      <c r="C178" s="92"/>
      <c r="D178" s="92"/>
      <c r="E178" s="109">
        <f>+E179+E196</f>
        <v>-8370201.5300000012</v>
      </c>
      <c r="F178" s="106"/>
      <c r="G178" s="98"/>
      <c r="I178" s="3">
        <v>-24747.7</v>
      </c>
      <c r="L178" s="3"/>
      <c r="AG178" s="20"/>
    </row>
    <row r="179" spans="1:33" x14ac:dyDescent="0.25">
      <c r="A179" s="73" t="s">
        <v>555</v>
      </c>
      <c r="B179" s="92" t="s">
        <v>556</v>
      </c>
      <c r="C179" s="92"/>
      <c r="D179" s="92"/>
      <c r="E179" s="106">
        <f>SUM(E180:E195)</f>
        <v>-6910923.5900000017</v>
      </c>
      <c r="F179" s="106"/>
      <c r="G179" s="125"/>
      <c r="H179" s="20"/>
      <c r="I179" s="3">
        <v>-1233.1200000000001</v>
      </c>
      <c r="L179" s="3"/>
    </row>
    <row r="180" spans="1:33" x14ac:dyDescent="0.25">
      <c r="A180" s="80" t="s">
        <v>557</v>
      </c>
      <c r="B180" s="85" t="s">
        <v>159</v>
      </c>
      <c r="C180" s="85"/>
      <c r="D180" s="85"/>
      <c r="E180" s="91">
        <f>VLOOKUP(A180,'[1]BALANCE DE COMPROBACION'!$A$6:$G$207,7,FALSE)</f>
        <v>-452516.96000000008</v>
      </c>
      <c r="F180" s="106"/>
      <c r="G180" s="125"/>
      <c r="I180" s="3">
        <v>-2943.4399999999996</v>
      </c>
      <c r="L180" s="3"/>
      <c r="AF180" s="44"/>
      <c r="AG180" s="20"/>
    </row>
    <row r="181" spans="1:33" ht="15.75" x14ac:dyDescent="0.25">
      <c r="A181" s="80" t="s">
        <v>558</v>
      </c>
      <c r="B181" s="85" t="s">
        <v>559</v>
      </c>
      <c r="C181" s="85"/>
      <c r="D181" s="85"/>
      <c r="E181" s="91">
        <f>VLOOKUP(A181,'[1]BALANCE DE COMPROBACION'!$A$6:$G$207,7,FALSE)</f>
        <v>-3460074.060000001</v>
      </c>
      <c r="F181" s="123"/>
      <c r="G181" s="123"/>
      <c r="H181" s="123"/>
      <c r="I181" s="3">
        <v>-1389.89</v>
      </c>
      <c r="L181" s="3"/>
      <c r="AF181" s="44"/>
      <c r="AG181" s="20"/>
    </row>
    <row r="182" spans="1:33" ht="15.75" x14ac:dyDescent="0.25">
      <c r="A182" s="80" t="s">
        <v>560</v>
      </c>
      <c r="B182" s="85" t="s">
        <v>561</v>
      </c>
      <c r="C182" s="85"/>
      <c r="D182" s="85"/>
      <c r="E182" s="91">
        <f>VLOOKUP(A182,'[1]BALANCE DE COMPROBACION'!$A$6:$G$207,7,FALSE)</f>
        <v>-88015.01999999999</v>
      </c>
      <c r="F182" s="124"/>
      <c r="G182" s="124"/>
      <c r="H182" s="124"/>
      <c r="I182" s="3">
        <v>-3002.2</v>
      </c>
      <c r="K182" s="3"/>
      <c r="L182" s="3"/>
      <c r="AF182" s="44"/>
      <c r="AG182" s="20"/>
    </row>
    <row r="183" spans="1:33" ht="15.75" customHeight="1" x14ac:dyDescent="0.25">
      <c r="A183" s="80" t="s">
        <v>562</v>
      </c>
      <c r="B183" s="85" t="s">
        <v>563</v>
      </c>
      <c r="C183" s="85"/>
      <c r="D183" s="85"/>
      <c r="E183" s="91">
        <f>VLOOKUP(A183,'[1]BALANCE DE COMPROBACION'!$A$6:$G$207,7,FALSE)</f>
        <v>-12115.669999999998</v>
      </c>
      <c r="F183" s="106"/>
      <c r="G183" s="125"/>
      <c r="I183" s="3">
        <v>-486425.98</v>
      </c>
      <c r="K183" s="3"/>
      <c r="L183" s="3"/>
      <c r="AF183" s="44"/>
      <c r="AG183" s="20"/>
    </row>
    <row r="184" spans="1:33" x14ac:dyDescent="0.25">
      <c r="A184" s="80" t="s">
        <v>564</v>
      </c>
      <c r="B184" s="85" t="s">
        <v>565</v>
      </c>
      <c r="C184" s="85"/>
      <c r="D184" s="85"/>
      <c r="E184" s="91">
        <f>VLOOKUP(A184,'[1]BALANCE DE COMPROBACION'!$A$6:$G$207,7,FALSE)</f>
        <v>-2486593.4299999997</v>
      </c>
      <c r="F184" s="106"/>
      <c r="G184" s="125"/>
      <c r="I184" s="3">
        <v>-486425.98</v>
      </c>
      <c r="L184" s="3"/>
      <c r="AF184" s="44"/>
      <c r="AG184" s="20"/>
    </row>
    <row r="185" spans="1:33" x14ac:dyDescent="0.25">
      <c r="A185" s="80" t="s">
        <v>566</v>
      </c>
      <c r="B185" s="81" t="s">
        <v>567</v>
      </c>
      <c r="C185" s="81"/>
      <c r="D185" s="81"/>
      <c r="E185" s="91">
        <f>VLOOKUP(A185,'[1]BALANCE DE COMPROBACION'!$A$6:$G$207,7,FALSE)</f>
        <v>-58297.579999999994</v>
      </c>
      <c r="F185" s="106"/>
      <c r="G185" s="125"/>
      <c r="I185" s="3">
        <v>0</v>
      </c>
      <c r="L185" s="3"/>
      <c r="AF185" s="44"/>
      <c r="AG185" s="20"/>
    </row>
    <row r="186" spans="1:33" x14ac:dyDescent="0.25">
      <c r="A186" s="80" t="s">
        <v>568</v>
      </c>
      <c r="B186" s="81" t="s">
        <v>569</v>
      </c>
      <c r="C186" s="81"/>
      <c r="D186" s="81"/>
      <c r="E186" s="91">
        <f>VLOOKUP(A186,'[1]BALANCE DE COMPROBACION'!$A$6:$G$207,7,FALSE)</f>
        <v>0</v>
      </c>
      <c r="F186" s="106"/>
      <c r="G186" s="125"/>
      <c r="I186" s="3">
        <v>0</v>
      </c>
      <c r="L186" s="3"/>
      <c r="AF186" s="44"/>
      <c r="AG186" s="20"/>
    </row>
    <row r="187" spans="1:33" x14ac:dyDescent="0.25">
      <c r="A187" s="80" t="s">
        <v>570</v>
      </c>
      <c r="B187" s="85" t="s">
        <v>571</v>
      </c>
      <c r="C187" s="85"/>
      <c r="D187" s="85"/>
      <c r="E187" s="91">
        <f>VLOOKUP(A187,'[1]BALANCE DE COMPROBACION'!$A$6:$G$207,7,FALSE)</f>
        <v>-129642.34</v>
      </c>
      <c r="F187" s="106"/>
      <c r="G187" s="125"/>
      <c r="L187" s="3"/>
      <c r="AF187" s="44"/>
      <c r="AG187" s="20"/>
    </row>
    <row r="188" spans="1:33" x14ac:dyDescent="0.25">
      <c r="A188" s="80" t="s">
        <v>572</v>
      </c>
      <c r="B188" s="81" t="s">
        <v>573</v>
      </c>
      <c r="C188" s="81"/>
      <c r="D188" s="81"/>
      <c r="E188" s="91">
        <f>VLOOKUP(A188,'[1]BALANCE DE COMPROBACION'!$A$6:$G$207,7,FALSE)</f>
        <v>-107186.4</v>
      </c>
      <c r="F188" s="106"/>
      <c r="G188" s="125"/>
      <c r="I188" s="3">
        <v>0</v>
      </c>
      <c r="L188" s="3"/>
      <c r="AF188" s="44"/>
      <c r="AG188" s="20"/>
    </row>
    <row r="189" spans="1:33" x14ac:dyDescent="0.25">
      <c r="A189" s="80" t="s">
        <v>574</v>
      </c>
      <c r="B189" s="81" t="s">
        <v>575</v>
      </c>
      <c r="C189" s="81"/>
      <c r="D189" s="81"/>
      <c r="E189" s="91">
        <f>VLOOKUP(A189,'[1]BALANCE DE COMPROBACION'!$A$6:$G$207,7,FALSE)</f>
        <v>-1028.42</v>
      </c>
      <c r="F189" s="106"/>
      <c r="G189" s="125"/>
      <c r="I189" s="3">
        <v>0</v>
      </c>
      <c r="L189" s="3"/>
      <c r="AF189" s="44"/>
      <c r="AG189" s="20"/>
    </row>
    <row r="190" spans="1:33" x14ac:dyDescent="0.25">
      <c r="A190" s="80" t="s">
        <v>576</v>
      </c>
      <c r="B190" s="81" t="s">
        <v>577</v>
      </c>
      <c r="C190" s="81"/>
      <c r="D190" s="81"/>
      <c r="E190" s="91">
        <f>VLOOKUP(A190,'[1]BALANCE DE COMPROBACION'!$A$6:$G$207,7,FALSE)</f>
        <v>-25393.17</v>
      </c>
      <c r="F190" s="106"/>
      <c r="G190" s="125"/>
      <c r="I190" s="3">
        <v>0</v>
      </c>
      <c r="L190" s="3"/>
      <c r="AF190" s="44"/>
      <c r="AG190" s="20"/>
    </row>
    <row r="191" spans="1:33" x14ac:dyDescent="0.25">
      <c r="A191" s="80" t="s">
        <v>578</v>
      </c>
      <c r="B191" s="81" t="s">
        <v>128</v>
      </c>
      <c r="C191" s="81"/>
      <c r="D191" s="81"/>
      <c r="E191" s="91">
        <f>VLOOKUP(A191,'[1]BALANCE DE COMPROBACION'!$A$6:$G$207,7,FALSE)</f>
        <v>-17253.32</v>
      </c>
      <c r="F191" s="106"/>
      <c r="G191" s="125"/>
      <c r="I191" s="3">
        <v>0</v>
      </c>
      <c r="AF191" s="44"/>
      <c r="AG191" s="20"/>
    </row>
    <row r="192" spans="1:33" x14ac:dyDescent="0.25">
      <c r="A192" s="80" t="s">
        <v>579</v>
      </c>
      <c r="B192" s="90" t="s">
        <v>179</v>
      </c>
      <c r="C192" s="90"/>
      <c r="D192" s="90"/>
      <c r="E192" s="91">
        <f>VLOOKUP(A192,'[1]BALANCE DE COMPROBACION'!$A$6:$G$207,7,FALSE)</f>
        <v>-599.61</v>
      </c>
      <c r="F192" s="106"/>
      <c r="G192" s="125"/>
      <c r="I192" s="3">
        <v>0</v>
      </c>
      <c r="AF192" s="44"/>
      <c r="AG192" s="20"/>
    </row>
    <row r="193" spans="1:33" x14ac:dyDescent="0.25">
      <c r="A193" s="80" t="s">
        <v>580</v>
      </c>
      <c r="B193" s="90" t="s">
        <v>181</v>
      </c>
      <c r="C193" s="90"/>
      <c r="D193" s="90"/>
      <c r="E193" s="91">
        <f>VLOOKUP(A193,'[1]BALANCE DE COMPROBACION'!$A$6:$G$207,7,FALSE)</f>
        <v>-28856.5</v>
      </c>
      <c r="F193" s="106"/>
      <c r="G193" s="125"/>
      <c r="I193" s="3">
        <v>0</v>
      </c>
      <c r="AF193" s="44"/>
      <c r="AG193" s="20"/>
    </row>
    <row r="194" spans="1:33" x14ac:dyDescent="0.25">
      <c r="A194" s="80" t="s">
        <v>581</v>
      </c>
      <c r="B194" s="90" t="s">
        <v>183</v>
      </c>
      <c r="C194" s="90"/>
      <c r="D194" s="90"/>
      <c r="E194" s="91">
        <f>VLOOKUP(A194,'[1]BALANCE DE COMPROBACION'!$A$6:$G$207,7,FALSE)</f>
        <v>-463.29</v>
      </c>
      <c r="F194" s="112"/>
      <c r="G194" s="125"/>
      <c r="AF194" s="44"/>
      <c r="AG194" s="20"/>
    </row>
    <row r="195" spans="1:33" x14ac:dyDescent="0.25">
      <c r="A195" s="80" t="s">
        <v>582</v>
      </c>
      <c r="B195" s="85" t="s">
        <v>583</v>
      </c>
      <c r="C195" s="85"/>
      <c r="D195" s="85"/>
      <c r="E195" s="126">
        <f>VLOOKUP(A195,'[1]BALANCE DE COMPROBACION'!$A$6:$G$207,7,FALSE)</f>
        <v>-42887.82</v>
      </c>
      <c r="F195" s="112"/>
      <c r="G195" s="125"/>
      <c r="I195" s="3">
        <v>-4</v>
      </c>
      <c r="AF195" s="44"/>
      <c r="AG195" s="20"/>
    </row>
    <row r="196" spans="1:33" x14ac:dyDescent="0.25">
      <c r="A196" s="73" t="s">
        <v>584</v>
      </c>
      <c r="B196" s="77" t="s">
        <v>585</v>
      </c>
      <c r="C196" s="77"/>
      <c r="D196" s="77"/>
      <c r="E196" s="106">
        <f>SUM(E197:E199)</f>
        <v>-1459277.94</v>
      </c>
      <c r="F196" s="112"/>
      <c r="G196" s="125"/>
      <c r="I196" s="3">
        <v>-4</v>
      </c>
      <c r="AF196" s="44"/>
      <c r="AG196" s="20"/>
    </row>
    <row r="197" spans="1:33" x14ac:dyDescent="0.25">
      <c r="A197" s="80" t="s">
        <v>586</v>
      </c>
      <c r="B197" s="81" t="s">
        <v>587</v>
      </c>
      <c r="C197" s="127"/>
      <c r="D197" s="128"/>
      <c r="E197" s="91">
        <f>VLOOKUP(A197,'[1]BALANCE DE COMPROBACION'!$A$6:$G$207,7,FALSE)</f>
        <v>-1459277.94</v>
      </c>
      <c r="F197" s="112"/>
      <c r="G197" s="125"/>
      <c r="AF197" s="44"/>
      <c r="AG197" s="20"/>
    </row>
    <row r="198" spans="1:33" hidden="1" x14ac:dyDescent="0.25">
      <c r="A198" s="80" t="s">
        <v>588</v>
      </c>
      <c r="B198" s="81" t="s">
        <v>589</v>
      </c>
      <c r="C198" s="127"/>
      <c r="D198" s="128"/>
      <c r="E198" s="109"/>
      <c r="F198" s="112"/>
      <c r="G198" s="125"/>
    </row>
    <row r="199" spans="1:33" hidden="1" x14ac:dyDescent="0.25">
      <c r="A199" s="80" t="s">
        <v>590</v>
      </c>
      <c r="B199" s="81" t="s">
        <v>591</v>
      </c>
      <c r="C199" s="127"/>
      <c r="D199" s="128"/>
      <c r="E199" s="109">
        <v>0</v>
      </c>
      <c r="F199" s="112"/>
      <c r="G199" s="125"/>
      <c r="I199" s="3">
        <v>-20000</v>
      </c>
    </row>
    <row r="200" spans="1:33" x14ac:dyDescent="0.25">
      <c r="A200" s="80"/>
      <c r="B200" s="81"/>
      <c r="C200" s="127"/>
      <c r="D200" s="128"/>
      <c r="E200" s="129"/>
      <c r="F200" s="112"/>
      <c r="G200" s="125"/>
      <c r="I200" s="3">
        <v>-20000</v>
      </c>
    </row>
    <row r="201" spans="1:33" hidden="1" x14ac:dyDescent="0.25">
      <c r="A201" s="73" t="s">
        <v>592</v>
      </c>
      <c r="B201" s="77" t="s">
        <v>593</v>
      </c>
      <c r="C201" s="77"/>
      <c r="D201" s="77"/>
      <c r="E201" s="106">
        <f>+E202</f>
        <v>0</v>
      </c>
      <c r="F201" s="106"/>
      <c r="G201" s="125"/>
    </row>
    <row r="202" spans="1:33" s="53" customFormat="1" hidden="1" x14ac:dyDescent="0.25">
      <c r="A202" s="73" t="s">
        <v>594</v>
      </c>
      <c r="B202" s="92" t="s">
        <v>595</v>
      </c>
      <c r="C202" s="92"/>
      <c r="D202" s="92"/>
      <c r="E202" s="109">
        <f>SUM(E203:E206)</f>
        <v>0</v>
      </c>
      <c r="F202" s="112"/>
      <c r="G202" s="125"/>
      <c r="H202"/>
      <c r="I202" s="120">
        <v>-4130.6000000000004</v>
      </c>
    </row>
    <row r="203" spans="1:33" hidden="1" x14ac:dyDescent="0.25">
      <c r="A203" s="80" t="s">
        <v>596</v>
      </c>
      <c r="B203" s="85" t="s">
        <v>597</v>
      </c>
      <c r="C203" s="85"/>
      <c r="D203" s="85"/>
      <c r="E203" s="109">
        <f>+'[2]Estado resultado mes MARZO'!E145</f>
        <v>0</v>
      </c>
      <c r="F203" s="106"/>
      <c r="G203" s="125"/>
      <c r="I203" s="3">
        <v>-4130.6000000000004</v>
      </c>
    </row>
    <row r="204" spans="1:33" hidden="1" x14ac:dyDescent="0.25">
      <c r="A204" s="80" t="s">
        <v>598</v>
      </c>
      <c r="B204" s="85" t="s">
        <v>599</v>
      </c>
      <c r="C204" s="85"/>
      <c r="D204" s="85"/>
      <c r="E204" s="109">
        <f>+'[2]Estado resultado mes MARZO'!E146</f>
        <v>0</v>
      </c>
      <c r="F204" s="112"/>
      <c r="G204" s="125"/>
      <c r="I204" s="3">
        <v>-4130.6000000000004</v>
      </c>
    </row>
    <row r="205" spans="1:33" hidden="1" x14ac:dyDescent="0.25">
      <c r="A205" s="80" t="s">
        <v>600</v>
      </c>
      <c r="B205" s="81" t="s">
        <v>601</v>
      </c>
      <c r="C205" s="127"/>
      <c r="D205" s="128"/>
      <c r="E205" s="109">
        <f>+'[2]Estado resultado mes MARZO'!E147</f>
        <v>0</v>
      </c>
      <c r="F205" s="112"/>
      <c r="G205" s="125"/>
      <c r="H205" s="44"/>
    </row>
    <row r="206" spans="1:33" hidden="1" x14ac:dyDescent="0.25">
      <c r="A206" s="80" t="s">
        <v>602</v>
      </c>
      <c r="B206" s="130" t="s">
        <v>603</v>
      </c>
      <c r="C206" s="127"/>
      <c r="D206" s="128"/>
      <c r="E206" s="109">
        <f>+'[2]Estado resultado mes MARZO'!E148</f>
        <v>0</v>
      </c>
      <c r="F206" s="112"/>
      <c r="G206" s="125"/>
      <c r="H206" s="44"/>
    </row>
    <row r="207" spans="1:33" hidden="1" x14ac:dyDescent="0.25">
      <c r="A207" s="80"/>
      <c r="B207" s="130"/>
      <c r="C207" s="127"/>
      <c r="D207" s="128"/>
      <c r="E207" s="109"/>
      <c r="F207" s="112"/>
      <c r="G207" s="125"/>
      <c r="H207" s="44"/>
    </row>
    <row r="208" spans="1:33" x14ac:dyDescent="0.25">
      <c r="A208" s="73" t="s">
        <v>604</v>
      </c>
      <c r="B208" s="79" t="s">
        <v>605</v>
      </c>
      <c r="C208" s="127"/>
      <c r="D208" s="131"/>
      <c r="E208" s="106">
        <f>+E209</f>
        <v>0</v>
      </c>
      <c r="F208" s="112"/>
      <c r="G208" s="125"/>
    </row>
    <row r="209" spans="1:10" x14ac:dyDescent="0.25">
      <c r="A209" s="80" t="s">
        <v>606</v>
      </c>
      <c r="B209" s="81" t="s">
        <v>607</v>
      </c>
      <c r="C209" s="127"/>
      <c r="D209" s="128"/>
      <c r="E209" s="91">
        <f>VLOOKUP(A209,'[1]BALANCE DE COMPROBACION'!$A$6:$G$207,7,FALSE)</f>
        <v>0</v>
      </c>
      <c r="F209" s="112"/>
      <c r="G209" s="125"/>
    </row>
    <row r="210" spans="1:10" x14ac:dyDescent="0.25">
      <c r="A210" s="80"/>
      <c r="B210" s="81"/>
      <c r="C210" s="127"/>
      <c r="D210" s="128"/>
      <c r="E210" s="118"/>
      <c r="F210" s="112"/>
      <c r="G210" s="125"/>
    </row>
    <row r="211" spans="1:10" x14ac:dyDescent="0.25">
      <c r="A211" s="73">
        <v>5.2</v>
      </c>
      <c r="B211" s="77" t="s">
        <v>283</v>
      </c>
      <c r="C211" s="77"/>
      <c r="D211" s="77"/>
      <c r="E211" s="109"/>
      <c r="F211" s="112"/>
      <c r="G211" s="125"/>
    </row>
    <row r="212" spans="1:10" s="102" customFormat="1" x14ac:dyDescent="0.25">
      <c r="A212" s="73" t="s">
        <v>608</v>
      </c>
      <c r="B212" s="77" t="s">
        <v>285</v>
      </c>
      <c r="C212" s="77"/>
      <c r="D212" s="77"/>
      <c r="E212" s="106">
        <f>SUM(E213:E215)</f>
        <v>-245000</v>
      </c>
      <c r="F212" s="112"/>
      <c r="G212" s="132" t="s">
        <v>609</v>
      </c>
      <c r="I212" s="103"/>
    </row>
    <row r="213" spans="1:10" s="102" customFormat="1" x14ac:dyDescent="0.25">
      <c r="A213" s="95" t="s">
        <v>610</v>
      </c>
      <c r="B213" t="s">
        <v>611</v>
      </c>
      <c r="C213" s="79"/>
      <c r="D213" s="79"/>
      <c r="E213" s="87">
        <f>VLOOKUP(A213,'[1]BALANCE DE COMPROBACION'!$A$6:$G$207,7,FALSE)</f>
        <v>-95000</v>
      </c>
      <c r="F213" s="112"/>
      <c r="G213" s="132"/>
      <c r="I213" s="103"/>
    </row>
    <row r="214" spans="1:10" s="102" customFormat="1" x14ac:dyDescent="0.25">
      <c r="A214" s="80" t="s">
        <v>612</v>
      </c>
      <c r="B214" s="90" t="s">
        <v>613</v>
      </c>
      <c r="C214" s="90"/>
      <c r="D214" s="90"/>
      <c r="E214" s="91">
        <f>VLOOKUP(A214,'[1]BALANCE DE COMPROBACION'!$A$6:$G$207,7,FALSE)</f>
        <v>-150000</v>
      </c>
      <c r="F214" s="112"/>
      <c r="G214" s="132"/>
      <c r="I214" s="103"/>
    </row>
    <row r="215" spans="1:10" x14ac:dyDescent="0.25">
      <c r="A215" s="80" t="s">
        <v>614</v>
      </c>
      <c r="B215" s="90" t="s">
        <v>615</v>
      </c>
      <c r="C215" s="90"/>
      <c r="D215" s="90"/>
      <c r="E215" s="91">
        <f>VLOOKUP(A215,'[1]BALANCE DE COMPROBACION'!$A$6:$G$207,7,FALSE)</f>
        <v>0</v>
      </c>
      <c r="F215" s="112"/>
      <c r="G215" s="125"/>
    </row>
    <row r="216" spans="1:10" ht="16.5" x14ac:dyDescent="0.35">
      <c r="A216" s="80"/>
      <c r="B216" s="81" t="s">
        <v>79</v>
      </c>
      <c r="C216" s="127"/>
      <c r="D216" s="128"/>
      <c r="E216" s="109"/>
      <c r="F216" s="133"/>
    </row>
    <row r="217" spans="1:10" s="102" customFormat="1" ht="16.5" x14ac:dyDescent="0.35">
      <c r="A217" s="80">
        <v>5.4</v>
      </c>
      <c r="B217" s="74" t="s">
        <v>616</v>
      </c>
      <c r="C217" s="74"/>
      <c r="D217" s="134"/>
      <c r="E217" s="135">
        <f>E219+E218</f>
        <v>-70116.99000000002</v>
      </c>
      <c r="F217" s="133"/>
      <c r="G217" s="136"/>
      <c r="I217" s="103"/>
    </row>
    <row r="218" spans="1:10" s="102" customFormat="1" ht="16.5" x14ac:dyDescent="0.35">
      <c r="A218" s="80" t="s">
        <v>617</v>
      </c>
      <c r="B218" s="130" t="s">
        <v>618</v>
      </c>
      <c r="C218" s="137"/>
      <c r="D218" s="134"/>
      <c r="E218" s="91">
        <f>VLOOKUP(A218,'[1]BALANCE DE COMPROBACION'!$A$6:$G$207,7,FALSE)</f>
        <v>-2.17</v>
      </c>
      <c r="F218" s="133"/>
      <c r="G218" s="136"/>
      <c r="I218" s="103"/>
    </row>
    <row r="219" spans="1:10" ht="15.75" x14ac:dyDescent="0.25">
      <c r="A219" s="73" t="s">
        <v>619</v>
      </c>
      <c r="B219" s="138" t="s">
        <v>620</v>
      </c>
      <c r="C219" s="138"/>
      <c r="D219" s="138"/>
      <c r="E219" s="135">
        <f>E220</f>
        <v>-70114.820000000022</v>
      </c>
      <c r="G219" s="20"/>
      <c r="I219"/>
    </row>
    <row r="220" spans="1:10" ht="16.5" x14ac:dyDescent="0.35">
      <c r="A220" s="80" t="s">
        <v>621</v>
      </c>
      <c r="B220" s="123" t="s">
        <v>622</v>
      </c>
      <c r="C220" s="123"/>
      <c r="D220" s="123"/>
      <c r="E220" s="91">
        <f>VLOOKUP(A220,'[1]BALANCE DE COMPROBACION'!$A$6:$G$207,7,FALSE)</f>
        <v>-70114.820000000022</v>
      </c>
      <c r="F220" s="133"/>
      <c r="G220" s="20"/>
    </row>
    <row r="221" spans="1:10" ht="16.5" x14ac:dyDescent="0.35">
      <c r="A221" s="80"/>
      <c r="B221" s="124"/>
      <c r="C221" s="124"/>
      <c r="D221" s="124"/>
      <c r="E221" s="87"/>
      <c r="F221" s="133"/>
      <c r="G221" s="20"/>
    </row>
    <row r="222" spans="1:10" ht="16.5" x14ac:dyDescent="0.35">
      <c r="A222" s="73" t="s">
        <v>623</v>
      </c>
      <c r="B222" s="138" t="s">
        <v>624</v>
      </c>
      <c r="C222" s="138"/>
      <c r="D222" s="138"/>
      <c r="E222" s="94">
        <f>+E223</f>
        <v>-10000.01</v>
      </c>
      <c r="F222" s="133"/>
      <c r="G222" s="20"/>
    </row>
    <row r="223" spans="1:10" ht="16.5" x14ac:dyDescent="0.35">
      <c r="A223" s="80" t="s">
        <v>625</v>
      </c>
      <c r="B223" s="124" t="s">
        <v>626</v>
      </c>
      <c r="C223" s="124"/>
      <c r="D223" s="124"/>
      <c r="E223" s="91">
        <f>VLOOKUP(A223,'[1]BALANCE DE COMPROBACION'!$A$6:$G$208,7,FALSE)</f>
        <v>-10000.01</v>
      </c>
      <c r="F223" s="133"/>
      <c r="G223" s="20"/>
    </row>
    <row r="224" spans="1:10" ht="17.25" thickBot="1" x14ac:dyDescent="0.4">
      <c r="A224" s="80"/>
      <c r="B224" s="75" t="s">
        <v>627</v>
      </c>
      <c r="C224" s="139"/>
      <c r="D224" s="134"/>
      <c r="E224" s="140"/>
      <c r="F224" s="141">
        <f>+F14+F35</f>
        <v>20118774.025967777</v>
      </c>
      <c r="G224" s="20" t="s">
        <v>79</v>
      </c>
      <c r="H224" s="20"/>
      <c r="J224" s="20">
        <f>+F224-'[1]Balance General '!D178</f>
        <v>0</v>
      </c>
    </row>
    <row r="225" spans="1:33" ht="17.25" thickTop="1" x14ac:dyDescent="0.35">
      <c r="A225" s="80"/>
      <c r="B225" s="75"/>
      <c r="C225" s="139"/>
      <c r="D225" s="134"/>
      <c r="E225" s="140"/>
      <c r="F225" s="133"/>
      <c r="G225" s="20"/>
      <c r="H225" s="20"/>
      <c r="J225" s="44"/>
    </row>
    <row r="226" spans="1:33" s="53" customFormat="1" ht="16.5" hidden="1" x14ac:dyDescent="0.35">
      <c r="A226" s="88"/>
      <c r="B226" s="75"/>
      <c r="E226" s="140"/>
      <c r="F226" s="133">
        <f>SUM(F224:F225)</f>
        <v>20118774.025967777</v>
      </c>
      <c r="G226" s="20">
        <f>+F226-'[1]Balance General '!D178</f>
        <v>0</v>
      </c>
      <c r="H226" s="44"/>
      <c r="I226" s="120"/>
      <c r="J226" s="120"/>
    </row>
    <row r="227" spans="1:33" s="53" customFormat="1" ht="16.5" x14ac:dyDescent="0.35">
      <c r="A227" s="88"/>
      <c r="B227" s="75"/>
      <c r="E227" s="140"/>
      <c r="F227" s="133"/>
      <c r="G227" s="20"/>
      <c r="H227" s="44"/>
      <c r="I227" s="120"/>
      <c r="J227" s="120"/>
    </row>
    <row r="228" spans="1:33" s="53" customFormat="1" ht="16.5" x14ac:dyDescent="0.35">
      <c r="A228" s="88"/>
      <c r="B228" s="75"/>
      <c r="E228" s="140"/>
      <c r="F228" s="133"/>
      <c r="G228" s="20"/>
      <c r="H228" s="44"/>
      <c r="I228" s="120"/>
      <c r="J228" s="120"/>
    </row>
    <row r="229" spans="1:33" s="53" customFormat="1" ht="16.5" x14ac:dyDescent="0.35">
      <c r="A229" s="88"/>
      <c r="B229" s="75"/>
      <c r="E229" s="140"/>
      <c r="F229" s="133"/>
      <c r="G229" s="20"/>
      <c r="H229" s="44"/>
      <c r="I229" s="120"/>
      <c r="J229" s="120"/>
    </row>
    <row r="230" spans="1:33" x14ac:dyDescent="0.25">
      <c r="A230" s="88"/>
      <c r="B230" s="75"/>
      <c r="E230" s="140"/>
      <c r="H230" s="20"/>
    </row>
    <row r="231" spans="1:33" x14ac:dyDescent="0.25">
      <c r="F231" s="20"/>
      <c r="G231" s="20"/>
      <c r="H231" s="44"/>
      <c r="AG231" s="44"/>
    </row>
    <row r="232" spans="1:33" ht="18.75" x14ac:dyDescent="0.5">
      <c r="A232" s="64" t="s">
        <v>268</v>
      </c>
      <c r="B232" s="2"/>
      <c r="C232" s="33"/>
      <c r="D232" s="65" t="s">
        <v>269</v>
      </c>
      <c r="E232" s="65"/>
      <c r="F232" s="66"/>
      <c r="G232" s="66"/>
      <c r="H232" s="66"/>
      <c r="I232" s="2"/>
      <c r="L232" s="3"/>
    </row>
    <row r="233" spans="1:33" x14ac:dyDescent="0.25">
      <c r="A233" s="67" t="s">
        <v>270</v>
      </c>
      <c r="B233" s="2"/>
      <c r="C233" s="68"/>
      <c r="D233" s="69" t="s">
        <v>271</v>
      </c>
      <c r="E233" s="69"/>
      <c r="F233" s="68"/>
      <c r="G233" s="68"/>
      <c r="H233" s="68"/>
      <c r="I233" s="2"/>
      <c r="L233" s="3"/>
    </row>
  </sheetData>
  <autoFilter ref="A11:H233" xr:uid="{00000000-0009-0000-0000-000009000000}"/>
  <mergeCells count="4243">
    <mergeCell ref="D233:E233"/>
    <mergeCell ref="B215:D215"/>
    <mergeCell ref="B217:C217"/>
    <mergeCell ref="B219:D219"/>
    <mergeCell ref="B220:D220"/>
    <mergeCell ref="B222:D222"/>
    <mergeCell ref="D232:E232"/>
    <mergeCell ref="B202:D202"/>
    <mergeCell ref="B203:D203"/>
    <mergeCell ref="B204:D204"/>
    <mergeCell ref="B211:D211"/>
    <mergeCell ref="B212:D212"/>
    <mergeCell ref="B214:D214"/>
    <mergeCell ref="B192:D192"/>
    <mergeCell ref="B193:D193"/>
    <mergeCell ref="B194:D194"/>
    <mergeCell ref="B195:D195"/>
    <mergeCell ref="B196:D196"/>
    <mergeCell ref="B201:D201"/>
    <mergeCell ref="B181:D181"/>
    <mergeCell ref="F181:H181"/>
    <mergeCell ref="B182:D182"/>
    <mergeCell ref="B183:D183"/>
    <mergeCell ref="B184:D184"/>
    <mergeCell ref="B187:D187"/>
    <mergeCell ref="B167:D167"/>
    <mergeCell ref="B169:D169"/>
    <mergeCell ref="B177:D177"/>
    <mergeCell ref="B178:D178"/>
    <mergeCell ref="B179:D179"/>
    <mergeCell ref="B180:D180"/>
    <mergeCell ref="B160:D160"/>
    <mergeCell ref="B161:D161"/>
    <mergeCell ref="B163:D163"/>
    <mergeCell ref="B164:D164"/>
    <mergeCell ref="B165:D165"/>
    <mergeCell ref="B166:D166"/>
    <mergeCell ref="XEH159:XEJ159"/>
    <mergeCell ref="XEL159:XEN159"/>
    <mergeCell ref="XEP159:XER159"/>
    <mergeCell ref="XET159:XEV159"/>
    <mergeCell ref="XEX159:XEZ159"/>
    <mergeCell ref="XFB159:XFD159"/>
    <mergeCell ref="XDJ159:XDL159"/>
    <mergeCell ref="XDN159:XDP159"/>
    <mergeCell ref="XDR159:XDT159"/>
    <mergeCell ref="XDV159:XDX159"/>
    <mergeCell ref="XDZ159:XEB159"/>
    <mergeCell ref="XED159:XEF159"/>
    <mergeCell ref="XCL159:XCN159"/>
    <mergeCell ref="XCP159:XCR159"/>
    <mergeCell ref="XCT159:XCV159"/>
    <mergeCell ref="XCX159:XCZ159"/>
    <mergeCell ref="XDB159:XDD159"/>
    <mergeCell ref="XDF159:XDH159"/>
    <mergeCell ref="XBN159:XBP159"/>
    <mergeCell ref="XBR159:XBT159"/>
    <mergeCell ref="XBV159:XBX159"/>
    <mergeCell ref="XBZ159:XCB159"/>
    <mergeCell ref="XCD159:XCF159"/>
    <mergeCell ref="XCH159:XCJ159"/>
    <mergeCell ref="XAP159:XAR159"/>
    <mergeCell ref="XAT159:XAV159"/>
    <mergeCell ref="XAX159:XAZ159"/>
    <mergeCell ref="XBB159:XBD159"/>
    <mergeCell ref="XBF159:XBH159"/>
    <mergeCell ref="XBJ159:XBL159"/>
    <mergeCell ref="WZR159:WZT159"/>
    <mergeCell ref="WZV159:WZX159"/>
    <mergeCell ref="WZZ159:XAB159"/>
    <mergeCell ref="XAD159:XAF159"/>
    <mergeCell ref="XAH159:XAJ159"/>
    <mergeCell ref="XAL159:XAN159"/>
    <mergeCell ref="WYT159:WYV159"/>
    <mergeCell ref="WYX159:WYZ159"/>
    <mergeCell ref="WZB159:WZD159"/>
    <mergeCell ref="WZF159:WZH159"/>
    <mergeCell ref="WZJ159:WZL159"/>
    <mergeCell ref="WZN159:WZP159"/>
    <mergeCell ref="WXV159:WXX159"/>
    <mergeCell ref="WXZ159:WYB159"/>
    <mergeCell ref="WYD159:WYF159"/>
    <mergeCell ref="WYH159:WYJ159"/>
    <mergeCell ref="WYL159:WYN159"/>
    <mergeCell ref="WYP159:WYR159"/>
    <mergeCell ref="WWX159:WWZ159"/>
    <mergeCell ref="WXB159:WXD159"/>
    <mergeCell ref="WXF159:WXH159"/>
    <mergeCell ref="WXJ159:WXL159"/>
    <mergeCell ref="WXN159:WXP159"/>
    <mergeCell ref="WXR159:WXT159"/>
    <mergeCell ref="WVZ159:WWB159"/>
    <mergeCell ref="WWD159:WWF159"/>
    <mergeCell ref="WWH159:WWJ159"/>
    <mergeCell ref="WWL159:WWN159"/>
    <mergeCell ref="WWP159:WWR159"/>
    <mergeCell ref="WWT159:WWV159"/>
    <mergeCell ref="WVB159:WVD159"/>
    <mergeCell ref="WVF159:WVH159"/>
    <mergeCell ref="WVJ159:WVL159"/>
    <mergeCell ref="WVN159:WVP159"/>
    <mergeCell ref="WVR159:WVT159"/>
    <mergeCell ref="WVV159:WVX159"/>
    <mergeCell ref="WUD159:WUF159"/>
    <mergeCell ref="WUH159:WUJ159"/>
    <mergeCell ref="WUL159:WUN159"/>
    <mergeCell ref="WUP159:WUR159"/>
    <mergeCell ref="WUT159:WUV159"/>
    <mergeCell ref="WUX159:WUZ159"/>
    <mergeCell ref="WTF159:WTH159"/>
    <mergeCell ref="WTJ159:WTL159"/>
    <mergeCell ref="WTN159:WTP159"/>
    <mergeCell ref="WTR159:WTT159"/>
    <mergeCell ref="WTV159:WTX159"/>
    <mergeCell ref="WTZ159:WUB159"/>
    <mergeCell ref="WSH159:WSJ159"/>
    <mergeCell ref="WSL159:WSN159"/>
    <mergeCell ref="WSP159:WSR159"/>
    <mergeCell ref="WST159:WSV159"/>
    <mergeCell ref="WSX159:WSZ159"/>
    <mergeCell ref="WTB159:WTD159"/>
    <mergeCell ref="WRJ159:WRL159"/>
    <mergeCell ref="WRN159:WRP159"/>
    <mergeCell ref="WRR159:WRT159"/>
    <mergeCell ref="WRV159:WRX159"/>
    <mergeCell ref="WRZ159:WSB159"/>
    <mergeCell ref="WSD159:WSF159"/>
    <mergeCell ref="WQL159:WQN159"/>
    <mergeCell ref="WQP159:WQR159"/>
    <mergeCell ref="WQT159:WQV159"/>
    <mergeCell ref="WQX159:WQZ159"/>
    <mergeCell ref="WRB159:WRD159"/>
    <mergeCell ref="WRF159:WRH159"/>
    <mergeCell ref="WPN159:WPP159"/>
    <mergeCell ref="WPR159:WPT159"/>
    <mergeCell ref="WPV159:WPX159"/>
    <mergeCell ref="WPZ159:WQB159"/>
    <mergeCell ref="WQD159:WQF159"/>
    <mergeCell ref="WQH159:WQJ159"/>
    <mergeCell ref="WOP159:WOR159"/>
    <mergeCell ref="WOT159:WOV159"/>
    <mergeCell ref="WOX159:WOZ159"/>
    <mergeCell ref="WPB159:WPD159"/>
    <mergeCell ref="WPF159:WPH159"/>
    <mergeCell ref="WPJ159:WPL159"/>
    <mergeCell ref="WNR159:WNT159"/>
    <mergeCell ref="WNV159:WNX159"/>
    <mergeCell ref="WNZ159:WOB159"/>
    <mergeCell ref="WOD159:WOF159"/>
    <mergeCell ref="WOH159:WOJ159"/>
    <mergeCell ref="WOL159:WON159"/>
    <mergeCell ref="WMT159:WMV159"/>
    <mergeCell ref="WMX159:WMZ159"/>
    <mergeCell ref="WNB159:WND159"/>
    <mergeCell ref="WNF159:WNH159"/>
    <mergeCell ref="WNJ159:WNL159"/>
    <mergeCell ref="WNN159:WNP159"/>
    <mergeCell ref="WLV159:WLX159"/>
    <mergeCell ref="WLZ159:WMB159"/>
    <mergeCell ref="WMD159:WMF159"/>
    <mergeCell ref="WMH159:WMJ159"/>
    <mergeCell ref="WML159:WMN159"/>
    <mergeCell ref="WMP159:WMR159"/>
    <mergeCell ref="WKX159:WKZ159"/>
    <mergeCell ref="WLB159:WLD159"/>
    <mergeCell ref="WLF159:WLH159"/>
    <mergeCell ref="WLJ159:WLL159"/>
    <mergeCell ref="WLN159:WLP159"/>
    <mergeCell ref="WLR159:WLT159"/>
    <mergeCell ref="WJZ159:WKB159"/>
    <mergeCell ref="WKD159:WKF159"/>
    <mergeCell ref="WKH159:WKJ159"/>
    <mergeCell ref="WKL159:WKN159"/>
    <mergeCell ref="WKP159:WKR159"/>
    <mergeCell ref="WKT159:WKV159"/>
    <mergeCell ref="WJB159:WJD159"/>
    <mergeCell ref="WJF159:WJH159"/>
    <mergeCell ref="WJJ159:WJL159"/>
    <mergeCell ref="WJN159:WJP159"/>
    <mergeCell ref="WJR159:WJT159"/>
    <mergeCell ref="WJV159:WJX159"/>
    <mergeCell ref="WID159:WIF159"/>
    <mergeCell ref="WIH159:WIJ159"/>
    <mergeCell ref="WIL159:WIN159"/>
    <mergeCell ref="WIP159:WIR159"/>
    <mergeCell ref="WIT159:WIV159"/>
    <mergeCell ref="WIX159:WIZ159"/>
    <mergeCell ref="WHF159:WHH159"/>
    <mergeCell ref="WHJ159:WHL159"/>
    <mergeCell ref="WHN159:WHP159"/>
    <mergeCell ref="WHR159:WHT159"/>
    <mergeCell ref="WHV159:WHX159"/>
    <mergeCell ref="WHZ159:WIB159"/>
    <mergeCell ref="WGH159:WGJ159"/>
    <mergeCell ref="WGL159:WGN159"/>
    <mergeCell ref="WGP159:WGR159"/>
    <mergeCell ref="WGT159:WGV159"/>
    <mergeCell ref="WGX159:WGZ159"/>
    <mergeCell ref="WHB159:WHD159"/>
    <mergeCell ref="WFJ159:WFL159"/>
    <mergeCell ref="WFN159:WFP159"/>
    <mergeCell ref="WFR159:WFT159"/>
    <mergeCell ref="WFV159:WFX159"/>
    <mergeCell ref="WFZ159:WGB159"/>
    <mergeCell ref="WGD159:WGF159"/>
    <mergeCell ref="WEL159:WEN159"/>
    <mergeCell ref="WEP159:WER159"/>
    <mergeCell ref="WET159:WEV159"/>
    <mergeCell ref="WEX159:WEZ159"/>
    <mergeCell ref="WFB159:WFD159"/>
    <mergeCell ref="WFF159:WFH159"/>
    <mergeCell ref="WDN159:WDP159"/>
    <mergeCell ref="WDR159:WDT159"/>
    <mergeCell ref="WDV159:WDX159"/>
    <mergeCell ref="WDZ159:WEB159"/>
    <mergeCell ref="WED159:WEF159"/>
    <mergeCell ref="WEH159:WEJ159"/>
    <mergeCell ref="WCP159:WCR159"/>
    <mergeCell ref="WCT159:WCV159"/>
    <mergeCell ref="WCX159:WCZ159"/>
    <mergeCell ref="WDB159:WDD159"/>
    <mergeCell ref="WDF159:WDH159"/>
    <mergeCell ref="WDJ159:WDL159"/>
    <mergeCell ref="WBR159:WBT159"/>
    <mergeCell ref="WBV159:WBX159"/>
    <mergeCell ref="WBZ159:WCB159"/>
    <mergeCell ref="WCD159:WCF159"/>
    <mergeCell ref="WCH159:WCJ159"/>
    <mergeCell ref="WCL159:WCN159"/>
    <mergeCell ref="WAT159:WAV159"/>
    <mergeCell ref="WAX159:WAZ159"/>
    <mergeCell ref="WBB159:WBD159"/>
    <mergeCell ref="WBF159:WBH159"/>
    <mergeCell ref="WBJ159:WBL159"/>
    <mergeCell ref="WBN159:WBP159"/>
    <mergeCell ref="VZV159:VZX159"/>
    <mergeCell ref="VZZ159:WAB159"/>
    <mergeCell ref="WAD159:WAF159"/>
    <mergeCell ref="WAH159:WAJ159"/>
    <mergeCell ref="WAL159:WAN159"/>
    <mergeCell ref="WAP159:WAR159"/>
    <mergeCell ref="VYX159:VYZ159"/>
    <mergeCell ref="VZB159:VZD159"/>
    <mergeCell ref="VZF159:VZH159"/>
    <mergeCell ref="VZJ159:VZL159"/>
    <mergeCell ref="VZN159:VZP159"/>
    <mergeCell ref="VZR159:VZT159"/>
    <mergeCell ref="VXZ159:VYB159"/>
    <mergeCell ref="VYD159:VYF159"/>
    <mergeCell ref="VYH159:VYJ159"/>
    <mergeCell ref="VYL159:VYN159"/>
    <mergeCell ref="VYP159:VYR159"/>
    <mergeCell ref="VYT159:VYV159"/>
    <mergeCell ref="VXB159:VXD159"/>
    <mergeCell ref="VXF159:VXH159"/>
    <mergeCell ref="VXJ159:VXL159"/>
    <mergeCell ref="VXN159:VXP159"/>
    <mergeCell ref="VXR159:VXT159"/>
    <mergeCell ref="VXV159:VXX159"/>
    <mergeCell ref="VWD159:VWF159"/>
    <mergeCell ref="VWH159:VWJ159"/>
    <mergeCell ref="VWL159:VWN159"/>
    <mergeCell ref="VWP159:VWR159"/>
    <mergeCell ref="VWT159:VWV159"/>
    <mergeCell ref="VWX159:VWZ159"/>
    <mergeCell ref="VVF159:VVH159"/>
    <mergeCell ref="VVJ159:VVL159"/>
    <mergeCell ref="VVN159:VVP159"/>
    <mergeCell ref="VVR159:VVT159"/>
    <mergeCell ref="VVV159:VVX159"/>
    <mergeCell ref="VVZ159:VWB159"/>
    <mergeCell ref="VUH159:VUJ159"/>
    <mergeCell ref="VUL159:VUN159"/>
    <mergeCell ref="VUP159:VUR159"/>
    <mergeCell ref="VUT159:VUV159"/>
    <mergeCell ref="VUX159:VUZ159"/>
    <mergeCell ref="VVB159:VVD159"/>
    <mergeCell ref="VTJ159:VTL159"/>
    <mergeCell ref="VTN159:VTP159"/>
    <mergeCell ref="VTR159:VTT159"/>
    <mergeCell ref="VTV159:VTX159"/>
    <mergeCell ref="VTZ159:VUB159"/>
    <mergeCell ref="VUD159:VUF159"/>
    <mergeCell ref="VSL159:VSN159"/>
    <mergeCell ref="VSP159:VSR159"/>
    <mergeCell ref="VST159:VSV159"/>
    <mergeCell ref="VSX159:VSZ159"/>
    <mergeCell ref="VTB159:VTD159"/>
    <mergeCell ref="VTF159:VTH159"/>
    <mergeCell ref="VRN159:VRP159"/>
    <mergeCell ref="VRR159:VRT159"/>
    <mergeCell ref="VRV159:VRX159"/>
    <mergeCell ref="VRZ159:VSB159"/>
    <mergeCell ref="VSD159:VSF159"/>
    <mergeCell ref="VSH159:VSJ159"/>
    <mergeCell ref="VQP159:VQR159"/>
    <mergeCell ref="VQT159:VQV159"/>
    <mergeCell ref="VQX159:VQZ159"/>
    <mergeCell ref="VRB159:VRD159"/>
    <mergeCell ref="VRF159:VRH159"/>
    <mergeCell ref="VRJ159:VRL159"/>
    <mergeCell ref="VPR159:VPT159"/>
    <mergeCell ref="VPV159:VPX159"/>
    <mergeCell ref="VPZ159:VQB159"/>
    <mergeCell ref="VQD159:VQF159"/>
    <mergeCell ref="VQH159:VQJ159"/>
    <mergeCell ref="VQL159:VQN159"/>
    <mergeCell ref="VOT159:VOV159"/>
    <mergeCell ref="VOX159:VOZ159"/>
    <mergeCell ref="VPB159:VPD159"/>
    <mergeCell ref="VPF159:VPH159"/>
    <mergeCell ref="VPJ159:VPL159"/>
    <mergeCell ref="VPN159:VPP159"/>
    <mergeCell ref="VNV159:VNX159"/>
    <mergeCell ref="VNZ159:VOB159"/>
    <mergeCell ref="VOD159:VOF159"/>
    <mergeCell ref="VOH159:VOJ159"/>
    <mergeCell ref="VOL159:VON159"/>
    <mergeCell ref="VOP159:VOR159"/>
    <mergeCell ref="VMX159:VMZ159"/>
    <mergeCell ref="VNB159:VND159"/>
    <mergeCell ref="VNF159:VNH159"/>
    <mergeCell ref="VNJ159:VNL159"/>
    <mergeCell ref="VNN159:VNP159"/>
    <mergeCell ref="VNR159:VNT159"/>
    <mergeCell ref="VLZ159:VMB159"/>
    <mergeCell ref="VMD159:VMF159"/>
    <mergeCell ref="VMH159:VMJ159"/>
    <mergeCell ref="VML159:VMN159"/>
    <mergeCell ref="VMP159:VMR159"/>
    <mergeCell ref="VMT159:VMV159"/>
    <mergeCell ref="VLB159:VLD159"/>
    <mergeCell ref="VLF159:VLH159"/>
    <mergeCell ref="VLJ159:VLL159"/>
    <mergeCell ref="VLN159:VLP159"/>
    <mergeCell ref="VLR159:VLT159"/>
    <mergeCell ref="VLV159:VLX159"/>
    <mergeCell ref="VKD159:VKF159"/>
    <mergeCell ref="VKH159:VKJ159"/>
    <mergeCell ref="VKL159:VKN159"/>
    <mergeCell ref="VKP159:VKR159"/>
    <mergeCell ref="VKT159:VKV159"/>
    <mergeCell ref="VKX159:VKZ159"/>
    <mergeCell ref="VJF159:VJH159"/>
    <mergeCell ref="VJJ159:VJL159"/>
    <mergeCell ref="VJN159:VJP159"/>
    <mergeCell ref="VJR159:VJT159"/>
    <mergeCell ref="VJV159:VJX159"/>
    <mergeCell ref="VJZ159:VKB159"/>
    <mergeCell ref="VIH159:VIJ159"/>
    <mergeCell ref="VIL159:VIN159"/>
    <mergeCell ref="VIP159:VIR159"/>
    <mergeCell ref="VIT159:VIV159"/>
    <mergeCell ref="VIX159:VIZ159"/>
    <mergeCell ref="VJB159:VJD159"/>
    <mergeCell ref="VHJ159:VHL159"/>
    <mergeCell ref="VHN159:VHP159"/>
    <mergeCell ref="VHR159:VHT159"/>
    <mergeCell ref="VHV159:VHX159"/>
    <mergeCell ref="VHZ159:VIB159"/>
    <mergeCell ref="VID159:VIF159"/>
    <mergeCell ref="VGL159:VGN159"/>
    <mergeCell ref="VGP159:VGR159"/>
    <mergeCell ref="VGT159:VGV159"/>
    <mergeCell ref="VGX159:VGZ159"/>
    <mergeCell ref="VHB159:VHD159"/>
    <mergeCell ref="VHF159:VHH159"/>
    <mergeCell ref="VFN159:VFP159"/>
    <mergeCell ref="VFR159:VFT159"/>
    <mergeCell ref="VFV159:VFX159"/>
    <mergeCell ref="VFZ159:VGB159"/>
    <mergeCell ref="VGD159:VGF159"/>
    <mergeCell ref="VGH159:VGJ159"/>
    <mergeCell ref="VEP159:VER159"/>
    <mergeCell ref="VET159:VEV159"/>
    <mergeCell ref="VEX159:VEZ159"/>
    <mergeCell ref="VFB159:VFD159"/>
    <mergeCell ref="VFF159:VFH159"/>
    <mergeCell ref="VFJ159:VFL159"/>
    <mergeCell ref="VDR159:VDT159"/>
    <mergeCell ref="VDV159:VDX159"/>
    <mergeCell ref="VDZ159:VEB159"/>
    <mergeCell ref="VED159:VEF159"/>
    <mergeCell ref="VEH159:VEJ159"/>
    <mergeCell ref="VEL159:VEN159"/>
    <mergeCell ref="VCT159:VCV159"/>
    <mergeCell ref="VCX159:VCZ159"/>
    <mergeCell ref="VDB159:VDD159"/>
    <mergeCell ref="VDF159:VDH159"/>
    <mergeCell ref="VDJ159:VDL159"/>
    <mergeCell ref="VDN159:VDP159"/>
    <mergeCell ref="VBV159:VBX159"/>
    <mergeCell ref="VBZ159:VCB159"/>
    <mergeCell ref="VCD159:VCF159"/>
    <mergeCell ref="VCH159:VCJ159"/>
    <mergeCell ref="VCL159:VCN159"/>
    <mergeCell ref="VCP159:VCR159"/>
    <mergeCell ref="VAX159:VAZ159"/>
    <mergeCell ref="VBB159:VBD159"/>
    <mergeCell ref="VBF159:VBH159"/>
    <mergeCell ref="VBJ159:VBL159"/>
    <mergeCell ref="VBN159:VBP159"/>
    <mergeCell ref="VBR159:VBT159"/>
    <mergeCell ref="UZZ159:VAB159"/>
    <mergeCell ref="VAD159:VAF159"/>
    <mergeCell ref="VAH159:VAJ159"/>
    <mergeCell ref="VAL159:VAN159"/>
    <mergeCell ref="VAP159:VAR159"/>
    <mergeCell ref="VAT159:VAV159"/>
    <mergeCell ref="UZB159:UZD159"/>
    <mergeCell ref="UZF159:UZH159"/>
    <mergeCell ref="UZJ159:UZL159"/>
    <mergeCell ref="UZN159:UZP159"/>
    <mergeCell ref="UZR159:UZT159"/>
    <mergeCell ref="UZV159:UZX159"/>
    <mergeCell ref="UYD159:UYF159"/>
    <mergeCell ref="UYH159:UYJ159"/>
    <mergeCell ref="UYL159:UYN159"/>
    <mergeCell ref="UYP159:UYR159"/>
    <mergeCell ref="UYT159:UYV159"/>
    <mergeCell ref="UYX159:UYZ159"/>
    <mergeCell ref="UXF159:UXH159"/>
    <mergeCell ref="UXJ159:UXL159"/>
    <mergeCell ref="UXN159:UXP159"/>
    <mergeCell ref="UXR159:UXT159"/>
    <mergeCell ref="UXV159:UXX159"/>
    <mergeCell ref="UXZ159:UYB159"/>
    <mergeCell ref="UWH159:UWJ159"/>
    <mergeCell ref="UWL159:UWN159"/>
    <mergeCell ref="UWP159:UWR159"/>
    <mergeCell ref="UWT159:UWV159"/>
    <mergeCell ref="UWX159:UWZ159"/>
    <mergeCell ref="UXB159:UXD159"/>
    <mergeCell ref="UVJ159:UVL159"/>
    <mergeCell ref="UVN159:UVP159"/>
    <mergeCell ref="UVR159:UVT159"/>
    <mergeCell ref="UVV159:UVX159"/>
    <mergeCell ref="UVZ159:UWB159"/>
    <mergeCell ref="UWD159:UWF159"/>
    <mergeCell ref="UUL159:UUN159"/>
    <mergeCell ref="UUP159:UUR159"/>
    <mergeCell ref="UUT159:UUV159"/>
    <mergeCell ref="UUX159:UUZ159"/>
    <mergeCell ref="UVB159:UVD159"/>
    <mergeCell ref="UVF159:UVH159"/>
    <mergeCell ref="UTN159:UTP159"/>
    <mergeCell ref="UTR159:UTT159"/>
    <mergeCell ref="UTV159:UTX159"/>
    <mergeCell ref="UTZ159:UUB159"/>
    <mergeCell ref="UUD159:UUF159"/>
    <mergeCell ref="UUH159:UUJ159"/>
    <mergeCell ref="USP159:USR159"/>
    <mergeCell ref="UST159:USV159"/>
    <mergeCell ref="USX159:USZ159"/>
    <mergeCell ref="UTB159:UTD159"/>
    <mergeCell ref="UTF159:UTH159"/>
    <mergeCell ref="UTJ159:UTL159"/>
    <mergeCell ref="URR159:URT159"/>
    <mergeCell ref="URV159:URX159"/>
    <mergeCell ref="URZ159:USB159"/>
    <mergeCell ref="USD159:USF159"/>
    <mergeCell ref="USH159:USJ159"/>
    <mergeCell ref="USL159:USN159"/>
    <mergeCell ref="UQT159:UQV159"/>
    <mergeCell ref="UQX159:UQZ159"/>
    <mergeCell ref="URB159:URD159"/>
    <mergeCell ref="URF159:URH159"/>
    <mergeCell ref="URJ159:URL159"/>
    <mergeCell ref="URN159:URP159"/>
    <mergeCell ref="UPV159:UPX159"/>
    <mergeCell ref="UPZ159:UQB159"/>
    <mergeCell ref="UQD159:UQF159"/>
    <mergeCell ref="UQH159:UQJ159"/>
    <mergeCell ref="UQL159:UQN159"/>
    <mergeCell ref="UQP159:UQR159"/>
    <mergeCell ref="UOX159:UOZ159"/>
    <mergeCell ref="UPB159:UPD159"/>
    <mergeCell ref="UPF159:UPH159"/>
    <mergeCell ref="UPJ159:UPL159"/>
    <mergeCell ref="UPN159:UPP159"/>
    <mergeCell ref="UPR159:UPT159"/>
    <mergeCell ref="UNZ159:UOB159"/>
    <mergeCell ref="UOD159:UOF159"/>
    <mergeCell ref="UOH159:UOJ159"/>
    <mergeCell ref="UOL159:UON159"/>
    <mergeCell ref="UOP159:UOR159"/>
    <mergeCell ref="UOT159:UOV159"/>
    <mergeCell ref="UNB159:UND159"/>
    <mergeCell ref="UNF159:UNH159"/>
    <mergeCell ref="UNJ159:UNL159"/>
    <mergeCell ref="UNN159:UNP159"/>
    <mergeCell ref="UNR159:UNT159"/>
    <mergeCell ref="UNV159:UNX159"/>
    <mergeCell ref="UMD159:UMF159"/>
    <mergeCell ref="UMH159:UMJ159"/>
    <mergeCell ref="UML159:UMN159"/>
    <mergeCell ref="UMP159:UMR159"/>
    <mergeCell ref="UMT159:UMV159"/>
    <mergeCell ref="UMX159:UMZ159"/>
    <mergeCell ref="ULF159:ULH159"/>
    <mergeCell ref="ULJ159:ULL159"/>
    <mergeCell ref="ULN159:ULP159"/>
    <mergeCell ref="ULR159:ULT159"/>
    <mergeCell ref="ULV159:ULX159"/>
    <mergeCell ref="ULZ159:UMB159"/>
    <mergeCell ref="UKH159:UKJ159"/>
    <mergeCell ref="UKL159:UKN159"/>
    <mergeCell ref="UKP159:UKR159"/>
    <mergeCell ref="UKT159:UKV159"/>
    <mergeCell ref="UKX159:UKZ159"/>
    <mergeCell ref="ULB159:ULD159"/>
    <mergeCell ref="UJJ159:UJL159"/>
    <mergeCell ref="UJN159:UJP159"/>
    <mergeCell ref="UJR159:UJT159"/>
    <mergeCell ref="UJV159:UJX159"/>
    <mergeCell ref="UJZ159:UKB159"/>
    <mergeCell ref="UKD159:UKF159"/>
    <mergeCell ref="UIL159:UIN159"/>
    <mergeCell ref="UIP159:UIR159"/>
    <mergeCell ref="UIT159:UIV159"/>
    <mergeCell ref="UIX159:UIZ159"/>
    <mergeCell ref="UJB159:UJD159"/>
    <mergeCell ref="UJF159:UJH159"/>
    <mergeCell ref="UHN159:UHP159"/>
    <mergeCell ref="UHR159:UHT159"/>
    <mergeCell ref="UHV159:UHX159"/>
    <mergeCell ref="UHZ159:UIB159"/>
    <mergeCell ref="UID159:UIF159"/>
    <mergeCell ref="UIH159:UIJ159"/>
    <mergeCell ref="UGP159:UGR159"/>
    <mergeCell ref="UGT159:UGV159"/>
    <mergeCell ref="UGX159:UGZ159"/>
    <mergeCell ref="UHB159:UHD159"/>
    <mergeCell ref="UHF159:UHH159"/>
    <mergeCell ref="UHJ159:UHL159"/>
    <mergeCell ref="UFR159:UFT159"/>
    <mergeCell ref="UFV159:UFX159"/>
    <mergeCell ref="UFZ159:UGB159"/>
    <mergeCell ref="UGD159:UGF159"/>
    <mergeCell ref="UGH159:UGJ159"/>
    <mergeCell ref="UGL159:UGN159"/>
    <mergeCell ref="UET159:UEV159"/>
    <mergeCell ref="UEX159:UEZ159"/>
    <mergeCell ref="UFB159:UFD159"/>
    <mergeCell ref="UFF159:UFH159"/>
    <mergeCell ref="UFJ159:UFL159"/>
    <mergeCell ref="UFN159:UFP159"/>
    <mergeCell ref="UDV159:UDX159"/>
    <mergeCell ref="UDZ159:UEB159"/>
    <mergeCell ref="UED159:UEF159"/>
    <mergeCell ref="UEH159:UEJ159"/>
    <mergeCell ref="UEL159:UEN159"/>
    <mergeCell ref="UEP159:UER159"/>
    <mergeCell ref="UCX159:UCZ159"/>
    <mergeCell ref="UDB159:UDD159"/>
    <mergeCell ref="UDF159:UDH159"/>
    <mergeCell ref="UDJ159:UDL159"/>
    <mergeCell ref="UDN159:UDP159"/>
    <mergeCell ref="UDR159:UDT159"/>
    <mergeCell ref="UBZ159:UCB159"/>
    <mergeCell ref="UCD159:UCF159"/>
    <mergeCell ref="UCH159:UCJ159"/>
    <mergeCell ref="UCL159:UCN159"/>
    <mergeCell ref="UCP159:UCR159"/>
    <mergeCell ref="UCT159:UCV159"/>
    <mergeCell ref="UBB159:UBD159"/>
    <mergeCell ref="UBF159:UBH159"/>
    <mergeCell ref="UBJ159:UBL159"/>
    <mergeCell ref="UBN159:UBP159"/>
    <mergeCell ref="UBR159:UBT159"/>
    <mergeCell ref="UBV159:UBX159"/>
    <mergeCell ref="UAD159:UAF159"/>
    <mergeCell ref="UAH159:UAJ159"/>
    <mergeCell ref="UAL159:UAN159"/>
    <mergeCell ref="UAP159:UAR159"/>
    <mergeCell ref="UAT159:UAV159"/>
    <mergeCell ref="UAX159:UAZ159"/>
    <mergeCell ref="TZF159:TZH159"/>
    <mergeCell ref="TZJ159:TZL159"/>
    <mergeCell ref="TZN159:TZP159"/>
    <mergeCell ref="TZR159:TZT159"/>
    <mergeCell ref="TZV159:TZX159"/>
    <mergeCell ref="TZZ159:UAB159"/>
    <mergeCell ref="TYH159:TYJ159"/>
    <mergeCell ref="TYL159:TYN159"/>
    <mergeCell ref="TYP159:TYR159"/>
    <mergeCell ref="TYT159:TYV159"/>
    <mergeCell ref="TYX159:TYZ159"/>
    <mergeCell ref="TZB159:TZD159"/>
    <mergeCell ref="TXJ159:TXL159"/>
    <mergeCell ref="TXN159:TXP159"/>
    <mergeCell ref="TXR159:TXT159"/>
    <mergeCell ref="TXV159:TXX159"/>
    <mergeCell ref="TXZ159:TYB159"/>
    <mergeCell ref="TYD159:TYF159"/>
    <mergeCell ref="TWL159:TWN159"/>
    <mergeCell ref="TWP159:TWR159"/>
    <mergeCell ref="TWT159:TWV159"/>
    <mergeCell ref="TWX159:TWZ159"/>
    <mergeCell ref="TXB159:TXD159"/>
    <mergeCell ref="TXF159:TXH159"/>
    <mergeCell ref="TVN159:TVP159"/>
    <mergeCell ref="TVR159:TVT159"/>
    <mergeCell ref="TVV159:TVX159"/>
    <mergeCell ref="TVZ159:TWB159"/>
    <mergeCell ref="TWD159:TWF159"/>
    <mergeCell ref="TWH159:TWJ159"/>
    <mergeCell ref="TUP159:TUR159"/>
    <mergeCell ref="TUT159:TUV159"/>
    <mergeCell ref="TUX159:TUZ159"/>
    <mergeCell ref="TVB159:TVD159"/>
    <mergeCell ref="TVF159:TVH159"/>
    <mergeCell ref="TVJ159:TVL159"/>
    <mergeCell ref="TTR159:TTT159"/>
    <mergeCell ref="TTV159:TTX159"/>
    <mergeCell ref="TTZ159:TUB159"/>
    <mergeCell ref="TUD159:TUF159"/>
    <mergeCell ref="TUH159:TUJ159"/>
    <mergeCell ref="TUL159:TUN159"/>
    <mergeCell ref="TST159:TSV159"/>
    <mergeCell ref="TSX159:TSZ159"/>
    <mergeCell ref="TTB159:TTD159"/>
    <mergeCell ref="TTF159:TTH159"/>
    <mergeCell ref="TTJ159:TTL159"/>
    <mergeCell ref="TTN159:TTP159"/>
    <mergeCell ref="TRV159:TRX159"/>
    <mergeCell ref="TRZ159:TSB159"/>
    <mergeCell ref="TSD159:TSF159"/>
    <mergeCell ref="TSH159:TSJ159"/>
    <mergeCell ref="TSL159:TSN159"/>
    <mergeCell ref="TSP159:TSR159"/>
    <mergeCell ref="TQX159:TQZ159"/>
    <mergeCell ref="TRB159:TRD159"/>
    <mergeCell ref="TRF159:TRH159"/>
    <mergeCell ref="TRJ159:TRL159"/>
    <mergeCell ref="TRN159:TRP159"/>
    <mergeCell ref="TRR159:TRT159"/>
    <mergeCell ref="TPZ159:TQB159"/>
    <mergeCell ref="TQD159:TQF159"/>
    <mergeCell ref="TQH159:TQJ159"/>
    <mergeCell ref="TQL159:TQN159"/>
    <mergeCell ref="TQP159:TQR159"/>
    <mergeCell ref="TQT159:TQV159"/>
    <mergeCell ref="TPB159:TPD159"/>
    <mergeCell ref="TPF159:TPH159"/>
    <mergeCell ref="TPJ159:TPL159"/>
    <mergeCell ref="TPN159:TPP159"/>
    <mergeCell ref="TPR159:TPT159"/>
    <mergeCell ref="TPV159:TPX159"/>
    <mergeCell ref="TOD159:TOF159"/>
    <mergeCell ref="TOH159:TOJ159"/>
    <mergeCell ref="TOL159:TON159"/>
    <mergeCell ref="TOP159:TOR159"/>
    <mergeCell ref="TOT159:TOV159"/>
    <mergeCell ref="TOX159:TOZ159"/>
    <mergeCell ref="TNF159:TNH159"/>
    <mergeCell ref="TNJ159:TNL159"/>
    <mergeCell ref="TNN159:TNP159"/>
    <mergeCell ref="TNR159:TNT159"/>
    <mergeCell ref="TNV159:TNX159"/>
    <mergeCell ref="TNZ159:TOB159"/>
    <mergeCell ref="TMH159:TMJ159"/>
    <mergeCell ref="TML159:TMN159"/>
    <mergeCell ref="TMP159:TMR159"/>
    <mergeCell ref="TMT159:TMV159"/>
    <mergeCell ref="TMX159:TMZ159"/>
    <mergeCell ref="TNB159:TND159"/>
    <mergeCell ref="TLJ159:TLL159"/>
    <mergeCell ref="TLN159:TLP159"/>
    <mergeCell ref="TLR159:TLT159"/>
    <mergeCell ref="TLV159:TLX159"/>
    <mergeCell ref="TLZ159:TMB159"/>
    <mergeCell ref="TMD159:TMF159"/>
    <mergeCell ref="TKL159:TKN159"/>
    <mergeCell ref="TKP159:TKR159"/>
    <mergeCell ref="TKT159:TKV159"/>
    <mergeCell ref="TKX159:TKZ159"/>
    <mergeCell ref="TLB159:TLD159"/>
    <mergeCell ref="TLF159:TLH159"/>
    <mergeCell ref="TJN159:TJP159"/>
    <mergeCell ref="TJR159:TJT159"/>
    <mergeCell ref="TJV159:TJX159"/>
    <mergeCell ref="TJZ159:TKB159"/>
    <mergeCell ref="TKD159:TKF159"/>
    <mergeCell ref="TKH159:TKJ159"/>
    <mergeCell ref="TIP159:TIR159"/>
    <mergeCell ref="TIT159:TIV159"/>
    <mergeCell ref="TIX159:TIZ159"/>
    <mergeCell ref="TJB159:TJD159"/>
    <mergeCell ref="TJF159:TJH159"/>
    <mergeCell ref="TJJ159:TJL159"/>
    <mergeCell ref="THR159:THT159"/>
    <mergeCell ref="THV159:THX159"/>
    <mergeCell ref="THZ159:TIB159"/>
    <mergeCell ref="TID159:TIF159"/>
    <mergeCell ref="TIH159:TIJ159"/>
    <mergeCell ref="TIL159:TIN159"/>
    <mergeCell ref="TGT159:TGV159"/>
    <mergeCell ref="TGX159:TGZ159"/>
    <mergeCell ref="THB159:THD159"/>
    <mergeCell ref="THF159:THH159"/>
    <mergeCell ref="THJ159:THL159"/>
    <mergeCell ref="THN159:THP159"/>
    <mergeCell ref="TFV159:TFX159"/>
    <mergeCell ref="TFZ159:TGB159"/>
    <mergeCell ref="TGD159:TGF159"/>
    <mergeCell ref="TGH159:TGJ159"/>
    <mergeCell ref="TGL159:TGN159"/>
    <mergeCell ref="TGP159:TGR159"/>
    <mergeCell ref="TEX159:TEZ159"/>
    <mergeCell ref="TFB159:TFD159"/>
    <mergeCell ref="TFF159:TFH159"/>
    <mergeCell ref="TFJ159:TFL159"/>
    <mergeCell ref="TFN159:TFP159"/>
    <mergeCell ref="TFR159:TFT159"/>
    <mergeCell ref="TDZ159:TEB159"/>
    <mergeCell ref="TED159:TEF159"/>
    <mergeCell ref="TEH159:TEJ159"/>
    <mergeCell ref="TEL159:TEN159"/>
    <mergeCell ref="TEP159:TER159"/>
    <mergeCell ref="TET159:TEV159"/>
    <mergeCell ref="TDB159:TDD159"/>
    <mergeCell ref="TDF159:TDH159"/>
    <mergeCell ref="TDJ159:TDL159"/>
    <mergeCell ref="TDN159:TDP159"/>
    <mergeCell ref="TDR159:TDT159"/>
    <mergeCell ref="TDV159:TDX159"/>
    <mergeCell ref="TCD159:TCF159"/>
    <mergeCell ref="TCH159:TCJ159"/>
    <mergeCell ref="TCL159:TCN159"/>
    <mergeCell ref="TCP159:TCR159"/>
    <mergeCell ref="TCT159:TCV159"/>
    <mergeCell ref="TCX159:TCZ159"/>
    <mergeCell ref="TBF159:TBH159"/>
    <mergeCell ref="TBJ159:TBL159"/>
    <mergeCell ref="TBN159:TBP159"/>
    <mergeCell ref="TBR159:TBT159"/>
    <mergeCell ref="TBV159:TBX159"/>
    <mergeCell ref="TBZ159:TCB159"/>
    <mergeCell ref="TAH159:TAJ159"/>
    <mergeCell ref="TAL159:TAN159"/>
    <mergeCell ref="TAP159:TAR159"/>
    <mergeCell ref="TAT159:TAV159"/>
    <mergeCell ref="TAX159:TAZ159"/>
    <mergeCell ref="TBB159:TBD159"/>
    <mergeCell ref="SZJ159:SZL159"/>
    <mergeCell ref="SZN159:SZP159"/>
    <mergeCell ref="SZR159:SZT159"/>
    <mergeCell ref="SZV159:SZX159"/>
    <mergeCell ref="SZZ159:TAB159"/>
    <mergeCell ref="TAD159:TAF159"/>
    <mergeCell ref="SYL159:SYN159"/>
    <mergeCell ref="SYP159:SYR159"/>
    <mergeCell ref="SYT159:SYV159"/>
    <mergeCell ref="SYX159:SYZ159"/>
    <mergeCell ref="SZB159:SZD159"/>
    <mergeCell ref="SZF159:SZH159"/>
    <mergeCell ref="SXN159:SXP159"/>
    <mergeCell ref="SXR159:SXT159"/>
    <mergeCell ref="SXV159:SXX159"/>
    <mergeCell ref="SXZ159:SYB159"/>
    <mergeCell ref="SYD159:SYF159"/>
    <mergeCell ref="SYH159:SYJ159"/>
    <mergeCell ref="SWP159:SWR159"/>
    <mergeCell ref="SWT159:SWV159"/>
    <mergeCell ref="SWX159:SWZ159"/>
    <mergeCell ref="SXB159:SXD159"/>
    <mergeCell ref="SXF159:SXH159"/>
    <mergeCell ref="SXJ159:SXL159"/>
    <mergeCell ref="SVR159:SVT159"/>
    <mergeCell ref="SVV159:SVX159"/>
    <mergeCell ref="SVZ159:SWB159"/>
    <mergeCell ref="SWD159:SWF159"/>
    <mergeCell ref="SWH159:SWJ159"/>
    <mergeCell ref="SWL159:SWN159"/>
    <mergeCell ref="SUT159:SUV159"/>
    <mergeCell ref="SUX159:SUZ159"/>
    <mergeCell ref="SVB159:SVD159"/>
    <mergeCell ref="SVF159:SVH159"/>
    <mergeCell ref="SVJ159:SVL159"/>
    <mergeCell ref="SVN159:SVP159"/>
    <mergeCell ref="STV159:STX159"/>
    <mergeCell ref="STZ159:SUB159"/>
    <mergeCell ref="SUD159:SUF159"/>
    <mergeCell ref="SUH159:SUJ159"/>
    <mergeCell ref="SUL159:SUN159"/>
    <mergeCell ref="SUP159:SUR159"/>
    <mergeCell ref="SSX159:SSZ159"/>
    <mergeCell ref="STB159:STD159"/>
    <mergeCell ref="STF159:STH159"/>
    <mergeCell ref="STJ159:STL159"/>
    <mergeCell ref="STN159:STP159"/>
    <mergeCell ref="STR159:STT159"/>
    <mergeCell ref="SRZ159:SSB159"/>
    <mergeCell ref="SSD159:SSF159"/>
    <mergeCell ref="SSH159:SSJ159"/>
    <mergeCell ref="SSL159:SSN159"/>
    <mergeCell ref="SSP159:SSR159"/>
    <mergeCell ref="SST159:SSV159"/>
    <mergeCell ref="SRB159:SRD159"/>
    <mergeCell ref="SRF159:SRH159"/>
    <mergeCell ref="SRJ159:SRL159"/>
    <mergeCell ref="SRN159:SRP159"/>
    <mergeCell ref="SRR159:SRT159"/>
    <mergeCell ref="SRV159:SRX159"/>
    <mergeCell ref="SQD159:SQF159"/>
    <mergeCell ref="SQH159:SQJ159"/>
    <mergeCell ref="SQL159:SQN159"/>
    <mergeCell ref="SQP159:SQR159"/>
    <mergeCell ref="SQT159:SQV159"/>
    <mergeCell ref="SQX159:SQZ159"/>
    <mergeCell ref="SPF159:SPH159"/>
    <mergeCell ref="SPJ159:SPL159"/>
    <mergeCell ref="SPN159:SPP159"/>
    <mergeCell ref="SPR159:SPT159"/>
    <mergeCell ref="SPV159:SPX159"/>
    <mergeCell ref="SPZ159:SQB159"/>
    <mergeCell ref="SOH159:SOJ159"/>
    <mergeCell ref="SOL159:SON159"/>
    <mergeCell ref="SOP159:SOR159"/>
    <mergeCell ref="SOT159:SOV159"/>
    <mergeCell ref="SOX159:SOZ159"/>
    <mergeCell ref="SPB159:SPD159"/>
    <mergeCell ref="SNJ159:SNL159"/>
    <mergeCell ref="SNN159:SNP159"/>
    <mergeCell ref="SNR159:SNT159"/>
    <mergeCell ref="SNV159:SNX159"/>
    <mergeCell ref="SNZ159:SOB159"/>
    <mergeCell ref="SOD159:SOF159"/>
    <mergeCell ref="SML159:SMN159"/>
    <mergeCell ref="SMP159:SMR159"/>
    <mergeCell ref="SMT159:SMV159"/>
    <mergeCell ref="SMX159:SMZ159"/>
    <mergeCell ref="SNB159:SND159"/>
    <mergeCell ref="SNF159:SNH159"/>
    <mergeCell ref="SLN159:SLP159"/>
    <mergeCell ref="SLR159:SLT159"/>
    <mergeCell ref="SLV159:SLX159"/>
    <mergeCell ref="SLZ159:SMB159"/>
    <mergeCell ref="SMD159:SMF159"/>
    <mergeCell ref="SMH159:SMJ159"/>
    <mergeCell ref="SKP159:SKR159"/>
    <mergeCell ref="SKT159:SKV159"/>
    <mergeCell ref="SKX159:SKZ159"/>
    <mergeCell ref="SLB159:SLD159"/>
    <mergeCell ref="SLF159:SLH159"/>
    <mergeCell ref="SLJ159:SLL159"/>
    <mergeCell ref="SJR159:SJT159"/>
    <mergeCell ref="SJV159:SJX159"/>
    <mergeCell ref="SJZ159:SKB159"/>
    <mergeCell ref="SKD159:SKF159"/>
    <mergeCell ref="SKH159:SKJ159"/>
    <mergeCell ref="SKL159:SKN159"/>
    <mergeCell ref="SIT159:SIV159"/>
    <mergeCell ref="SIX159:SIZ159"/>
    <mergeCell ref="SJB159:SJD159"/>
    <mergeCell ref="SJF159:SJH159"/>
    <mergeCell ref="SJJ159:SJL159"/>
    <mergeCell ref="SJN159:SJP159"/>
    <mergeCell ref="SHV159:SHX159"/>
    <mergeCell ref="SHZ159:SIB159"/>
    <mergeCell ref="SID159:SIF159"/>
    <mergeCell ref="SIH159:SIJ159"/>
    <mergeCell ref="SIL159:SIN159"/>
    <mergeCell ref="SIP159:SIR159"/>
    <mergeCell ref="SGX159:SGZ159"/>
    <mergeCell ref="SHB159:SHD159"/>
    <mergeCell ref="SHF159:SHH159"/>
    <mergeCell ref="SHJ159:SHL159"/>
    <mergeCell ref="SHN159:SHP159"/>
    <mergeCell ref="SHR159:SHT159"/>
    <mergeCell ref="SFZ159:SGB159"/>
    <mergeCell ref="SGD159:SGF159"/>
    <mergeCell ref="SGH159:SGJ159"/>
    <mergeCell ref="SGL159:SGN159"/>
    <mergeCell ref="SGP159:SGR159"/>
    <mergeCell ref="SGT159:SGV159"/>
    <mergeCell ref="SFB159:SFD159"/>
    <mergeCell ref="SFF159:SFH159"/>
    <mergeCell ref="SFJ159:SFL159"/>
    <mergeCell ref="SFN159:SFP159"/>
    <mergeCell ref="SFR159:SFT159"/>
    <mergeCell ref="SFV159:SFX159"/>
    <mergeCell ref="SED159:SEF159"/>
    <mergeCell ref="SEH159:SEJ159"/>
    <mergeCell ref="SEL159:SEN159"/>
    <mergeCell ref="SEP159:SER159"/>
    <mergeCell ref="SET159:SEV159"/>
    <mergeCell ref="SEX159:SEZ159"/>
    <mergeCell ref="SDF159:SDH159"/>
    <mergeCell ref="SDJ159:SDL159"/>
    <mergeCell ref="SDN159:SDP159"/>
    <mergeCell ref="SDR159:SDT159"/>
    <mergeCell ref="SDV159:SDX159"/>
    <mergeCell ref="SDZ159:SEB159"/>
    <mergeCell ref="SCH159:SCJ159"/>
    <mergeCell ref="SCL159:SCN159"/>
    <mergeCell ref="SCP159:SCR159"/>
    <mergeCell ref="SCT159:SCV159"/>
    <mergeCell ref="SCX159:SCZ159"/>
    <mergeCell ref="SDB159:SDD159"/>
    <mergeCell ref="SBJ159:SBL159"/>
    <mergeCell ref="SBN159:SBP159"/>
    <mergeCell ref="SBR159:SBT159"/>
    <mergeCell ref="SBV159:SBX159"/>
    <mergeCell ref="SBZ159:SCB159"/>
    <mergeCell ref="SCD159:SCF159"/>
    <mergeCell ref="SAL159:SAN159"/>
    <mergeCell ref="SAP159:SAR159"/>
    <mergeCell ref="SAT159:SAV159"/>
    <mergeCell ref="SAX159:SAZ159"/>
    <mergeCell ref="SBB159:SBD159"/>
    <mergeCell ref="SBF159:SBH159"/>
    <mergeCell ref="RZN159:RZP159"/>
    <mergeCell ref="RZR159:RZT159"/>
    <mergeCell ref="RZV159:RZX159"/>
    <mergeCell ref="RZZ159:SAB159"/>
    <mergeCell ref="SAD159:SAF159"/>
    <mergeCell ref="SAH159:SAJ159"/>
    <mergeCell ref="RYP159:RYR159"/>
    <mergeCell ref="RYT159:RYV159"/>
    <mergeCell ref="RYX159:RYZ159"/>
    <mergeCell ref="RZB159:RZD159"/>
    <mergeCell ref="RZF159:RZH159"/>
    <mergeCell ref="RZJ159:RZL159"/>
    <mergeCell ref="RXR159:RXT159"/>
    <mergeCell ref="RXV159:RXX159"/>
    <mergeCell ref="RXZ159:RYB159"/>
    <mergeCell ref="RYD159:RYF159"/>
    <mergeCell ref="RYH159:RYJ159"/>
    <mergeCell ref="RYL159:RYN159"/>
    <mergeCell ref="RWT159:RWV159"/>
    <mergeCell ref="RWX159:RWZ159"/>
    <mergeCell ref="RXB159:RXD159"/>
    <mergeCell ref="RXF159:RXH159"/>
    <mergeCell ref="RXJ159:RXL159"/>
    <mergeCell ref="RXN159:RXP159"/>
    <mergeCell ref="RVV159:RVX159"/>
    <mergeCell ref="RVZ159:RWB159"/>
    <mergeCell ref="RWD159:RWF159"/>
    <mergeCell ref="RWH159:RWJ159"/>
    <mergeCell ref="RWL159:RWN159"/>
    <mergeCell ref="RWP159:RWR159"/>
    <mergeCell ref="RUX159:RUZ159"/>
    <mergeCell ref="RVB159:RVD159"/>
    <mergeCell ref="RVF159:RVH159"/>
    <mergeCell ref="RVJ159:RVL159"/>
    <mergeCell ref="RVN159:RVP159"/>
    <mergeCell ref="RVR159:RVT159"/>
    <mergeCell ref="RTZ159:RUB159"/>
    <mergeCell ref="RUD159:RUF159"/>
    <mergeCell ref="RUH159:RUJ159"/>
    <mergeCell ref="RUL159:RUN159"/>
    <mergeCell ref="RUP159:RUR159"/>
    <mergeCell ref="RUT159:RUV159"/>
    <mergeCell ref="RTB159:RTD159"/>
    <mergeCell ref="RTF159:RTH159"/>
    <mergeCell ref="RTJ159:RTL159"/>
    <mergeCell ref="RTN159:RTP159"/>
    <mergeCell ref="RTR159:RTT159"/>
    <mergeCell ref="RTV159:RTX159"/>
    <mergeCell ref="RSD159:RSF159"/>
    <mergeCell ref="RSH159:RSJ159"/>
    <mergeCell ref="RSL159:RSN159"/>
    <mergeCell ref="RSP159:RSR159"/>
    <mergeCell ref="RST159:RSV159"/>
    <mergeCell ref="RSX159:RSZ159"/>
    <mergeCell ref="RRF159:RRH159"/>
    <mergeCell ref="RRJ159:RRL159"/>
    <mergeCell ref="RRN159:RRP159"/>
    <mergeCell ref="RRR159:RRT159"/>
    <mergeCell ref="RRV159:RRX159"/>
    <mergeCell ref="RRZ159:RSB159"/>
    <mergeCell ref="RQH159:RQJ159"/>
    <mergeCell ref="RQL159:RQN159"/>
    <mergeCell ref="RQP159:RQR159"/>
    <mergeCell ref="RQT159:RQV159"/>
    <mergeCell ref="RQX159:RQZ159"/>
    <mergeCell ref="RRB159:RRD159"/>
    <mergeCell ref="RPJ159:RPL159"/>
    <mergeCell ref="RPN159:RPP159"/>
    <mergeCell ref="RPR159:RPT159"/>
    <mergeCell ref="RPV159:RPX159"/>
    <mergeCell ref="RPZ159:RQB159"/>
    <mergeCell ref="RQD159:RQF159"/>
    <mergeCell ref="ROL159:RON159"/>
    <mergeCell ref="ROP159:ROR159"/>
    <mergeCell ref="ROT159:ROV159"/>
    <mergeCell ref="ROX159:ROZ159"/>
    <mergeCell ref="RPB159:RPD159"/>
    <mergeCell ref="RPF159:RPH159"/>
    <mergeCell ref="RNN159:RNP159"/>
    <mergeCell ref="RNR159:RNT159"/>
    <mergeCell ref="RNV159:RNX159"/>
    <mergeCell ref="RNZ159:ROB159"/>
    <mergeCell ref="ROD159:ROF159"/>
    <mergeCell ref="ROH159:ROJ159"/>
    <mergeCell ref="RMP159:RMR159"/>
    <mergeCell ref="RMT159:RMV159"/>
    <mergeCell ref="RMX159:RMZ159"/>
    <mergeCell ref="RNB159:RND159"/>
    <mergeCell ref="RNF159:RNH159"/>
    <mergeCell ref="RNJ159:RNL159"/>
    <mergeCell ref="RLR159:RLT159"/>
    <mergeCell ref="RLV159:RLX159"/>
    <mergeCell ref="RLZ159:RMB159"/>
    <mergeCell ref="RMD159:RMF159"/>
    <mergeCell ref="RMH159:RMJ159"/>
    <mergeCell ref="RML159:RMN159"/>
    <mergeCell ref="RKT159:RKV159"/>
    <mergeCell ref="RKX159:RKZ159"/>
    <mergeCell ref="RLB159:RLD159"/>
    <mergeCell ref="RLF159:RLH159"/>
    <mergeCell ref="RLJ159:RLL159"/>
    <mergeCell ref="RLN159:RLP159"/>
    <mergeCell ref="RJV159:RJX159"/>
    <mergeCell ref="RJZ159:RKB159"/>
    <mergeCell ref="RKD159:RKF159"/>
    <mergeCell ref="RKH159:RKJ159"/>
    <mergeCell ref="RKL159:RKN159"/>
    <mergeCell ref="RKP159:RKR159"/>
    <mergeCell ref="RIX159:RIZ159"/>
    <mergeCell ref="RJB159:RJD159"/>
    <mergeCell ref="RJF159:RJH159"/>
    <mergeCell ref="RJJ159:RJL159"/>
    <mergeCell ref="RJN159:RJP159"/>
    <mergeCell ref="RJR159:RJT159"/>
    <mergeCell ref="RHZ159:RIB159"/>
    <mergeCell ref="RID159:RIF159"/>
    <mergeCell ref="RIH159:RIJ159"/>
    <mergeCell ref="RIL159:RIN159"/>
    <mergeCell ref="RIP159:RIR159"/>
    <mergeCell ref="RIT159:RIV159"/>
    <mergeCell ref="RHB159:RHD159"/>
    <mergeCell ref="RHF159:RHH159"/>
    <mergeCell ref="RHJ159:RHL159"/>
    <mergeCell ref="RHN159:RHP159"/>
    <mergeCell ref="RHR159:RHT159"/>
    <mergeCell ref="RHV159:RHX159"/>
    <mergeCell ref="RGD159:RGF159"/>
    <mergeCell ref="RGH159:RGJ159"/>
    <mergeCell ref="RGL159:RGN159"/>
    <mergeCell ref="RGP159:RGR159"/>
    <mergeCell ref="RGT159:RGV159"/>
    <mergeCell ref="RGX159:RGZ159"/>
    <mergeCell ref="RFF159:RFH159"/>
    <mergeCell ref="RFJ159:RFL159"/>
    <mergeCell ref="RFN159:RFP159"/>
    <mergeCell ref="RFR159:RFT159"/>
    <mergeCell ref="RFV159:RFX159"/>
    <mergeCell ref="RFZ159:RGB159"/>
    <mergeCell ref="REH159:REJ159"/>
    <mergeCell ref="REL159:REN159"/>
    <mergeCell ref="REP159:RER159"/>
    <mergeCell ref="RET159:REV159"/>
    <mergeCell ref="REX159:REZ159"/>
    <mergeCell ref="RFB159:RFD159"/>
    <mergeCell ref="RDJ159:RDL159"/>
    <mergeCell ref="RDN159:RDP159"/>
    <mergeCell ref="RDR159:RDT159"/>
    <mergeCell ref="RDV159:RDX159"/>
    <mergeCell ref="RDZ159:REB159"/>
    <mergeCell ref="RED159:REF159"/>
    <mergeCell ref="RCL159:RCN159"/>
    <mergeCell ref="RCP159:RCR159"/>
    <mergeCell ref="RCT159:RCV159"/>
    <mergeCell ref="RCX159:RCZ159"/>
    <mergeCell ref="RDB159:RDD159"/>
    <mergeCell ref="RDF159:RDH159"/>
    <mergeCell ref="RBN159:RBP159"/>
    <mergeCell ref="RBR159:RBT159"/>
    <mergeCell ref="RBV159:RBX159"/>
    <mergeCell ref="RBZ159:RCB159"/>
    <mergeCell ref="RCD159:RCF159"/>
    <mergeCell ref="RCH159:RCJ159"/>
    <mergeCell ref="RAP159:RAR159"/>
    <mergeCell ref="RAT159:RAV159"/>
    <mergeCell ref="RAX159:RAZ159"/>
    <mergeCell ref="RBB159:RBD159"/>
    <mergeCell ref="RBF159:RBH159"/>
    <mergeCell ref="RBJ159:RBL159"/>
    <mergeCell ref="QZR159:QZT159"/>
    <mergeCell ref="QZV159:QZX159"/>
    <mergeCell ref="QZZ159:RAB159"/>
    <mergeCell ref="RAD159:RAF159"/>
    <mergeCell ref="RAH159:RAJ159"/>
    <mergeCell ref="RAL159:RAN159"/>
    <mergeCell ref="QYT159:QYV159"/>
    <mergeCell ref="QYX159:QYZ159"/>
    <mergeCell ref="QZB159:QZD159"/>
    <mergeCell ref="QZF159:QZH159"/>
    <mergeCell ref="QZJ159:QZL159"/>
    <mergeCell ref="QZN159:QZP159"/>
    <mergeCell ref="QXV159:QXX159"/>
    <mergeCell ref="QXZ159:QYB159"/>
    <mergeCell ref="QYD159:QYF159"/>
    <mergeCell ref="QYH159:QYJ159"/>
    <mergeCell ref="QYL159:QYN159"/>
    <mergeCell ref="QYP159:QYR159"/>
    <mergeCell ref="QWX159:QWZ159"/>
    <mergeCell ref="QXB159:QXD159"/>
    <mergeCell ref="QXF159:QXH159"/>
    <mergeCell ref="QXJ159:QXL159"/>
    <mergeCell ref="QXN159:QXP159"/>
    <mergeCell ref="QXR159:QXT159"/>
    <mergeCell ref="QVZ159:QWB159"/>
    <mergeCell ref="QWD159:QWF159"/>
    <mergeCell ref="QWH159:QWJ159"/>
    <mergeCell ref="QWL159:QWN159"/>
    <mergeCell ref="QWP159:QWR159"/>
    <mergeCell ref="QWT159:QWV159"/>
    <mergeCell ref="QVB159:QVD159"/>
    <mergeCell ref="QVF159:QVH159"/>
    <mergeCell ref="QVJ159:QVL159"/>
    <mergeCell ref="QVN159:QVP159"/>
    <mergeCell ref="QVR159:QVT159"/>
    <mergeCell ref="QVV159:QVX159"/>
    <mergeCell ref="QUD159:QUF159"/>
    <mergeCell ref="QUH159:QUJ159"/>
    <mergeCell ref="QUL159:QUN159"/>
    <mergeCell ref="QUP159:QUR159"/>
    <mergeCell ref="QUT159:QUV159"/>
    <mergeCell ref="QUX159:QUZ159"/>
    <mergeCell ref="QTF159:QTH159"/>
    <mergeCell ref="QTJ159:QTL159"/>
    <mergeCell ref="QTN159:QTP159"/>
    <mergeCell ref="QTR159:QTT159"/>
    <mergeCell ref="QTV159:QTX159"/>
    <mergeCell ref="QTZ159:QUB159"/>
    <mergeCell ref="QSH159:QSJ159"/>
    <mergeCell ref="QSL159:QSN159"/>
    <mergeCell ref="QSP159:QSR159"/>
    <mergeCell ref="QST159:QSV159"/>
    <mergeCell ref="QSX159:QSZ159"/>
    <mergeCell ref="QTB159:QTD159"/>
    <mergeCell ref="QRJ159:QRL159"/>
    <mergeCell ref="QRN159:QRP159"/>
    <mergeCell ref="QRR159:QRT159"/>
    <mergeCell ref="QRV159:QRX159"/>
    <mergeCell ref="QRZ159:QSB159"/>
    <mergeCell ref="QSD159:QSF159"/>
    <mergeCell ref="QQL159:QQN159"/>
    <mergeCell ref="QQP159:QQR159"/>
    <mergeCell ref="QQT159:QQV159"/>
    <mergeCell ref="QQX159:QQZ159"/>
    <mergeCell ref="QRB159:QRD159"/>
    <mergeCell ref="QRF159:QRH159"/>
    <mergeCell ref="QPN159:QPP159"/>
    <mergeCell ref="QPR159:QPT159"/>
    <mergeCell ref="QPV159:QPX159"/>
    <mergeCell ref="QPZ159:QQB159"/>
    <mergeCell ref="QQD159:QQF159"/>
    <mergeCell ref="QQH159:QQJ159"/>
    <mergeCell ref="QOP159:QOR159"/>
    <mergeCell ref="QOT159:QOV159"/>
    <mergeCell ref="QOX159:QOZ159"/>
    <mergeCell ref="QPB159:QPD159"/>
    <mergeCell ref="QPF159:QPH159"/>
    <mergeCell ref="QPJ159:QPL159"/>
    <mergeCell ref="QNR159:QNT159"/>
    <mergeCell ref="QNV159:QNX159"/>
    <mergeCell ref="QNZ159:QOB159"/>
    <mergeCell ref="QOD159:QOF159"/>
    <mergeCell ref="QOH159:QOJ159"/>
    <mergeCell ref="QOL159:QON159"/>
    <mergeCell ref="QMT159:QMV159"/>
    <mergeCell ref="QMX159:QMZ159"/>
    <mergeCell ref="QNB159:QND159"/>
    <mergeCell ref="QNF159:QNH159"/>
    <mergeCell ref="QNJ159:QNL159"/>
    <mergeCell ref="QNN159:QNP159"/>
    <mergeCell ref="QLV159:QLX159"/>
    <mergeCell ref="QLZ159:QMB159"/>
    <mergeCell ref="QMD159:QMF159"/>
    <mergeCell ref="QMH159:QMJ159"/>
    <mergeCell ref="QML159:QMN159"/>
    <mergeCell ref="QMP159:QMR159"/>
    <mergeCell ref="QKX159:QKZ159"/>
    <mergeCell ref="QLB159:QLD159"/>
    <mergeCell ref="QLF159:QLH159"/>
    <mergeCell ref="QLJ159:QLL159"/>
    <mergeCell ref="QLN159:QLP159"/>
    <mergeCell ref="QLR159:QLT159"/>
    <mergeCell ref="QJZ159:QKB159"/>
    <mergeCell ref="QKD159:QKF159"/>
    <mergeCell ref="QKH159:QKJ159"/>
    <mergeCell ref="QKL159:QKN159"/>
    <mergeCell ref="QKP159:QKR159"/>
    <mergeCell ref="QKT159:QKV159"/>
    <mergeCell ref="QJB159:QJD159"/>
    <mergeCell ref="QJF159:QJH159"/>
    <mergeCell ref="QJJ159:QJL159"/>
    <mergeCell ref="QJN159:QJP159"/>
    <mergeCell ref="QJR159:QJT159"/>
    <mergeCell ref="QJV159:QJX159"/>
    <mergeCell ref="QID159:QIF159"/>
    <mergeCell ref="QIH159:QIJ159"/>
    <mergeCell ref="QIL159:QIN159"/>
    <mergeCell ref="QIP159:QIR159"/>
    <mergeCell ref="QIT159:QIV159"/>
    <mergeCell ref="QIX159:QIZ159"/>
    <mergeCell ref="QHF159:QHH159"/>
    <mergeCell ref="QHJ159:QHL159"/>
    <mergeCell ref="QHN159:QHP159"/>
    <mergeCell ref="QHR159:QHT159"/>
    <mergeCell ref="QHV159:QHX159"/>
    <mergeCell ref="QHZ159:QIB159"/>
    <mergeCell ref="QGH159:QGJ159"/>
    <mergeCell ref="QGL159:QGN159"/>
    <mergeCell ref="QGP159:QGR159"/>
    <mergeCell ref="QGT159:QGV159"/>
    <mergeCell ref="QGX159:QGZ159"/>
    <mergeCell ref="QHB159:QHD159"/>
    <mergeCell ref="QFJ159:QFL159"/>
    <mergeCell ref="QFN159:QFP159"/>
    <mergeCell ref="QFR159:QFT159"/>
    <mergeCell ref="QFV159:QFX159"/>
    <mergeCell ref="QFZ159:QGB159"/>
    <mergeCell ref="QGD159:QGF159"/>
    <mergeCell ref="QEL159:QEN159"/>
    <mergeCell ref="QEP159:QER159"/>
    <mergeCell ref="QET159:QEV159"/>
    <mergeCell ref="QEX159:QEZ159"/>
    <mergeCell ref="QFB159:QFD159"/>
    <mergeCell ref="QFF159:QFH159"/>
    <mergeCell ref="QDN159:QDP159"/>
    <mergeCell ref="QDR159:QDT159"/>
    <mergeCell ref="QDV159:QDX159"/>
    <mergeCell ref="QDZ159:QEB159"/>
    <mergeCell ref="QED159:QEF159"/>
    <mergeCell ref="QEH159:QEJ159"/>
    <mergeCell ref="QCP159:QCR159"/>
    <mergeCell ref="QCT159:QCV159"/>
    <mergeCell ref="QCX159:QCZ159"/>
    <mergeCell ref="QDB159:QDD159"/>
    <mergeCell ref="QDF159:QDH159"/>
    <mergeCell ref="QDJ159:QDL159"/>
    <mergeCell ref="QBR159:QBT159"/>
    <mergeCell ref="QBV159:QBX159"/>
    <mergeCell ref="QBZ159:QCB159"/>
    <mergeCell ref="QCD159:QCF159"/>
    <mergeCell ref="QCH159:QCJ159"/>
    <mergeCell ref="QCL159:QCN159"/>
    <mergeCell ref="QAT159:QAV159"/>
    <mergeCell ref="QAX159:QAZ159"/>
    <mergeCell ref="QBB159:QBD159"/>
    <mergeCell ref="QBF159:QBH159"/>
    <mergeCell ref="QBJ159:QBL159"/>
    <mergeCell ref="QBN159:QBP159"/>
    <mergeCell ref="PZV159:PZX159"/>
    <mergeCell ref="PZZ159:QAB159"/>
    <mergeCell ref="QAD159:QAF159"/>
    <mergeCell ref="QAH159:QAJ159"/>
    <mergeCell ref="QAL159:QAN159"/>
    <mergeCell ref="QAP159:QAR159"/>
    <mergeCell ref="PYX159:PYZ159"/>
    <mergeCell ref="PZB159:PZD159"/>
    <mergeCell ref="PZF159:PZH159"/>
    <mergeCell ref="PZJ159:PZL159"/>
    <mergeCell ref="PZN159:PZP159"/>
    <mergeCell ref="PZR159:PZT159"/>
    <mergeCell ref="PXZ159:PYB159"/>
    <mergeCell ref="PYD159:PYF159"/>
    <mergeCell ref="PYH159:PYJ159"/>
    <mergeCell ref="PYL159:PYN159"/>
    <mergeCell ref="PYP159:PYR159"/>
    <mergeCell ref="PYT159:PYV159"/>
    <mergeCell ref="PXB159:PXD159"/>
    <mergeCell ref="PXF159:PXH159"/>
    <mergeCell ref="PXJ159:PXL159"/>
    <mergeCell ref="PXN159:PXP159"/>
    <mergeCell ref="PXR159:PXT159"/>
    <mergeCell ref="PXV159:PXX159"/>
    <mergeCell ref="PWD159:PWF159"/>
    <mergeCell ref="PWH159:PWJ159"/>
    <mergeCell ref="PWL159:PWN159"/>
    <mergeCell ref="PWP159:PWR159"/>
    <mergeCell ref="PWT159:PWV159"/>
    <mergeCell ref="PWX159:PWZ159"/>
    <mergeCell ref="PVF159:PVH159"/>
    <mergeCell ref="PVJ159:PVL159"/>
    <mergeCell ref="PVN159:PVP159"/>
    <mergeCell ref="PVR159:PVT159"/>
    <mergeCell ref="PVV159:PVX159"/>
    <mergeCell ref="PVZ159:PWB159"/>
    <mergeCell ref="PUH159:PUJ159"/>
    <mergeCell ref="PUL159:PUN159"/>
    <mergeCell ref="PUP159:PUR159"/>
    <mergeCell ref="PUT159:PUV159"/>
    <mergeCell ref="PUX159:PUZ159"/>
    <mergeCell ref="PVB159:PVD159"/>
    <mergeCell ref="PTJ159:PTL159"/>
    <mergeCell ref="PTN159:PTP159"/>
    <mergeCell ref="PTR159:PTT159"/>
    <mergeCell ref="PTV159:PTX159"/>
    <mergeCell ref="PTZ159:PUB159"/>
    <mergeCell ref="PUD159:PUF159"/>
    <mergeCell ref="PSL159:PSN159"/>
    <mergeCell ref="PSP159:PSR159"/>
    <mergeCell ref="PST159:PSV159"/>
    <mergeCell ref="PSX159:PSZ159"/>
    <mergeCell ref="PTB159:PTD159"/>
    <mergeCell ref="PTF159:PTH159"/>
    <mergeCell ref="PRN159:PRP159"/>
    <mergeCell ref="PRR159:PRT159"/>
    <mergeCell ref="PRV159:PRX159"/>
    <mergeCell ref="PRZ159:PSB159"/>
    <mergeCell ref="PSD159:PSF159"/>
    <mergeCell ref="PSH159:PSJ159"/>
    <mergeCell ref="PQP159:PQR159"/>
    <mergeCell ref="PQT159:PQV159"/>
    <mergeCell ref="PQX159:PQZ159"/>
    <mergeCell ref="PRB159:PRD159"/>
    <mergeCell ref="PRF159:PRH159"/>
    <mergeCell ref="PRJ159:PRL159"/>
    <mergeCell ref="PPR159:PPT159"/>
    <mergeCell ref="PPV159:PPX159"/>
    <mergeCell ref="PPZ159:PQB159"/>
    <mergeCell ref="PQD159:PQF159"/>
    <mergeCell ref="PQH159:PQJ159"/>
    <mergeCell ref="PQL159:PQN159"/>
    <mergeCell ref="POT159:POV159"/>
    <mergeCell ref="POX159:POZ159"/>
    <mergeCell ref="PPB159:PPD159"/>
    <mergeCell ref="PPF159:PPH159"/>
    <mergeCell ref="PPJ159:PPL159"/>
    <mergeCell ref="PPN159:PPP159"/>
    <mergeCell ref="PNV159:PNX159"/>
    <mergeCell ref="PNZ159:POB159"/>
    <mergeCell ref="POD159:POF159"/>
    <mergeCell ref="POH159:POJ159"/>
    <mergeCell ref="POL159:PON159"/>
    <mergeCell ref="POP159:POR159"/>
    <mergeCell ref="PMX159:PMZ159"/>
    <mergeCell ref="PNB159:PND159"/>
    <mergeCell ref="PNF159:PNH159"/>
    <mergeCell ref="PNJ159:PNL159"/>
    <mergeCell ref="PNN159:PNP159"/>
    <mergeCell ref="PNR159:PNT159"/>
    <mergeCell ref="PLZ159:PMB159"/>
    <mergeCell ref="PMD159:PMF159"/>
    <mergeCell ref="PMH159:PMJ159"/>
    <mergeCell ref="PML159:PMN159"/>
    <mergeCell ref="PMP159:PMR159"/>
    <mergeCell ref="PMT159:PMV159"/>
    <mergeCell ref="PLB159:PLD159"/>
    <mergeCell ref="PLF159:PLH159"/>
    <mergeCell ref="PLJ159:PLL159"/>
    <mergeCell ref="PLN159:PLP159"/>
    <mergeCell ref="PLR159:PLT159"/>
    <mergeCell ref="PLV159:PLX159"/>
    <mergeCell ref="PKD159:PKF159"/>
    <mergeCell ref="PKH159:PKJ159"/>
    <mergeCell ref="PKL159:PKN159"/>
    <mergeCell ref="PKP159:PKR159"/>
    <mergeCell ref="PKT159:PKV159"/>
    <mergeCell ref="PKX159:PKZ159"/>
    <mergeCell ref="PJF159:PJH159"/>
    <mergeCell ref="PJJ159:PJL159"/>
    <mergeCell ref="PJN159:PJP159"/>
    <mergeCell ref="PJR159:PJT159"/>
    <mergeCell ref="PJV159:PJX159"/>
    <mergeCell ref="PJZ159:PKB159"/>
    <mergeCell ref="PIH159:PIJ159"/>
    <mergeCell ref="PIL159:PIN159"/>
    <mergeCell ref="PIP159:PIR159"/>
    <mergeCell ref="PIT159:PIV159"/>
    <mergeCell ref="PIX159:PIZ159"/>
    <mergeCell ref="PJB159:PJD159"/>
    <mergeCell ref="PHJ159:PHL159"/>
    <mergeCell ref="PHN159:PHP159"/>
    <mergeCell ref="PHR159:PHT159"/>
    <mergeCell ref="PHV159:PHX159"/>
    <mergeCell ref="PHZ159:PIB159"/>
    <mergeCell ref="PID159:PIF159"/>
    <mergeCell ref="PGL159:PGN159"/>
    <mergeCell ref="PGP159:PGR159"/>
    <mergeCell ref="PGT159:PGV159"/>
    <mergeCell ref="PGX159:PGZ159"/>
    <mergeCell ref="PHB159:PHD159"/>
    <mergeCell ref="PHF159:PHH159"/>
    <mergeCell ref="PFN159:PFP159"/>
    <mergeCell ref="PFR159:PFT159"/>
    <mergeCell ref="PFV159:PFX159"/>
    <mergeCell ref="PFZ159:PGB159"/>
    <mergeCell ref="PGD159:PGF159"/>
    <mergeCell ref="PGH159:PGJ159"/>
    <mergeCell ref="PEP159:PER159"/>
    <mergeCell ref="PET159:PEV159"/>
    <mergeCell ref="PEX159:PEZ159"/>
    <mergeCell ref="PFB159:PFD159"/>
    <mergeCell ref="PFF159:PFH159"/>
    <mergeCell ref="PFJ159:PFL159"/>
    <mergeCell ref="PDR159:PDT159"/>
    <mergeCell ref="PDV159:PDX159"/>
    <mergeCell ref="PDZ159:PEB159"/>
    <mergeCell ref="PED159:PEF159"/>
    <mergeCell ref="PEH159:PEJ159"/>
    <mergeCell ref="PEL159:PEN159"/>
    <mergeCell ref="PCT159:PCV159"/>
    <mergeCell ref="PCX159:PCZ159"/>
    <mergeCell ref="PDB159:PDD159"/>
    <mergeCell ref="PDF159:PDH159"/>
    <mergeCell ref="PDJ159:PDL159"/>
    <mergeCell ref="PDN159:PDP159"/>
    <mergeCell ref="PBV159:PBX159"/>
    <mergeCell ref="PBZ159:PCB159"/>
    <mergeCell ref="PCD159:PCF159"/>
    <mergeCell ref="PCH159:PCJ159"/>
    <mergeCell ref="PCL159:PCN159"/>
    <mergeCell ref="PCP159:PCR159"/>
    <mergeCell ref="PAX159:PAZ159"/>
    <mergeCell ref="PBB159:PBD159"/>
    <mergeCell ref="PBF159:PBH159"/>
    <mergeCell ref="PBJ159:PBL159"/>
    <mergeCell ref="PBN159:PBP159"/>
    <mergeCell ref="PBR159:PBT159"/>
    <mergeCell ref="OZZ159:PAB159"/>
    <mergeCell ref="PAD159:PAF159"/>
    <mergeCell ref="PAH159:PAJ159"/>
    <mergeCell ref="PAL159:PAN159"/>
    <mergeCell ref="PAP159:PAR159"/>
    <mergeCell ref="PAT159:PAV159"/>
    <mergeCell ref="OZB159:OZD159"/>
    <mergeCell ref="OZF159:OZH159"/>
    <mergeCell ref="OZJ159:OZL159"/>
    <mergeCell ref="OZN159:OZP159"/>
    <mergeCell ref="OZR159:OZT159"/>
    <mergeCell ref="OZV159:OZX159"/>
    <mergeCell ref="OYD159:OYF159"/>
    <mergeCell ref="OYH159:OYJ159"/>
    <mergeCell ref="OYL159:OYN159"/>
    <mergeCell ref="OYP159:OYR159"/>
    <mergeCell ref="OYT159:OYV159"/>
    <mergeCell ref="OYX159:OYZ159"/>
    <mergeCell ref="OXF159:OXH159"/>
    <mergeCell ref="OXJ159:OXL159"/>
    <mergeCell ref="OXN159:OXP159"/>
    <mergeCell ref="OXR159:OXT159"/>
    <mergeCell ref="OXV159:OXX159"/>
    <mergeCell ref="OXZ159:OYB159"/>
    <mergeCell ref="OWH159:OWJ159"/>
    <mergeCell ref="OWL159:OWN159"/>
    <mergeCell ref="OWP159:OWR159"/>
    <mergeCell ref="OWT159:OWV159"/>
    <mergeCell ref="OWX159:OWZ159"/>
    <mergeCell ref="OXB159:OXD159"/>
    <mergeCell ref="OVJ159:OVL159"/>
    <mergeCell ref="OVN159:OVP159"/>
    <mergeCell ref="OVR159:OVT159"/>
    <mergeCell ref="OVV159:OVX159"/>
    <mergeCell ref="OVZ159:OWB159"/>
    <mergeCell ref="OWD159:OWF159"/>
    <mergeCell ref="OUL159:OUN159"/>
    <mergeCell ref="OUP159:OUR159"/>
    <mergeCell ref="OUT159:OUV159"/>
    <mergeCell ref="OUX159:OUZ159"/>
    <mergeCell ref="OVB159:OVD159"/>
    <mergeCell ref="OVF159:OVH159"/>
    <mergeCell ref="OTN159:OTP159"/>
    <mergeCell ref="OTR159:OTT159"/>
    <mergeCell ref="OTV159:OTX159"/>
    <mergeCell ref="OTZ159:OUB159"/>
    <mergeCell ref="OUD159:OUF159"/>
    <mergeCell ref="OUH159:OUJ159"/>
    <mergeCell ref="OSP159:OSR159"/>
    <mergeCell ref="OST159:OSV159"/>
    <mergeCell ref="OSX159:OSZ159"/>
    <mergeCell ref="OTB159:OTD159"/>
    <mergeCell ref="OTF159:OTH159"/>
    <mergeCell ref="OTJ159:OTL159"/>
    <mergeCell ref="ORR159:ORT159"/>
    <mergeCell ref="ORV159:ORX159"/>
    <mergeCell ref="ORZ159:OSB159"/>
    <mergeCell ref="OSD159:OSF159"/>
    <mergeCell ref="OSH159:OSJ159"/>
    <mergeCell ref="OSL159:OSN159"/>
    <mergeCell ref="OQT159:OQV159"/>
    <mergeCell ref="OQX159:OQZ159"/>
    <mergeCell ref="ORB159:ORD159"/>
    <mergeCell ref="ORF159:ORH159"/>
    <mergeCell ref="ORJ159:ORL159"/>
    <mergeCell ref="ORN159:ORP159"/>
    <mergeCell ref="OPV159:OPX159"/>
    <mergeCell ref="OPZ159:OQB159"/>
    <mergeCell ref="OQD159:OQF159"/>
    <mergeCell ref="OQH159:OQJ159"/>
    <mergeCell ref="OQL159:OQN159"/>
    <mergeCell ref="OQP159:OQR159"/>
    <mergeCell ref="OOX159:OOZ159"/>
    <mergeCell ref="OPB159:OPD159"/>
    <mergeCell ref="OPF159:OPH159"/>
    <mergeCell ref="OPJ159:OPL159"/>
    <mergeCell ref="OPN159:OPP159"/>
    <mergeCell ref="OPR159:OPT159"/>
    <mergeCell ref="ONZ159:OOB159"/>
    <mergeCell ref="OOD159:OOF159"/>
    <mergeCell ref="OOH159:OOJ159"/>
    <mergeCell ref="OOL159:OON159"/>
    <mergeCell ref="OOP159:OOR159"/>
    <mergeCell ref="OOT159:OOV159"/>
    <mergeCell ref="ONB159:OND159"/>
    <mergeCell ref="ONF159:ONH159"/>
    <mergeCell ref="ONJ159:ONL159"/>
    <mergeCell ref="ONN159:ONP159"/>
    <mergeCell ref="ONR159:ONT159"/>
    <mergeCell ref="ONV159:ONX159"/>
    <mergeCell ref="OMD159:OMF159"/>
    <mergeCell ref="OMH159:OMJ159"/>
    <mergeCell ref="OML159:OMN159"/>
    <mergeCell ref="OMP159:OMR159"/>
    <mergeCell ref="OMT159:OMV159"/>
    <mergeCell ref="OMX159:OMZ159"/>
    <mergeCell ref="OLF159:OLH159"/>
    <mergeCell ref="OLJ159:OLL159"/>
    <mergeCell ref="OLN159:OLP159"/>
    <mergeCell ref="OLR159:OLT159"/>
    <mergeCell ref="OLV159:OLX159"/>
    <mergeCell ref="OLZ159:OMB159"/>
    <mergeCell ref="OKH159:OKJ159"/>
    <mergeCell ref="OKL159:OKN159"/>
    <mergeCell ref="OKP159:OKR159"/>
    <mergeCell ref="OKT159:OKV159"/>
    <mergeCell ref="OKX159:OKZ159"/>
    <mergeCell ref="OLB159:OLD159"/>
    <mergeCell ref="OJJ159:OJL159"/>
    <mergeCell ref="OJN159:OJP159"/>
    <mergeCell ref="OJR159:OJT159"/>
    <mergeCell ref="OJV159:OJX159"/>
    <mergeCell ref="OJZ159:OKB159"/>
    <mergeCell ref="OKD159:OKF159"/>
    <mergeCell ref="OIL159:OIN159"/>
    <mergeCell ref="OIP159:OIR159"/>
    <mergeCell ref="OIT159:OIV159"/>
    <mergeCell ref="OIX159:OIZ159"/>
    <mergeCell ref="OJB159:OJD159"/>
    <mergeCell ref="OJF159:OJH159"/>
    <mergeCell ref="OHN159:OHP159"/>
    <mergeCell ref="OHR159:OHT159"/>
    <mergeCell ref="OHV159:OHX159"/>
    <mergeCell ref="OHZ159:OIB159"/>
    <mergeCell ref="OID159:OIF159"/>
    <mergeCell ref="OIH159:OIJ159"/>
    <mergeCell ref="OGP159:OGR159"/>
    <mergeCell ref="OGT159:OGV159"/>
    <mergeCell ref="OGX159:OGZ159"/>
    <mergeCell ref="OHB159:OHD159"/>
    <mergeCell ref="OHF159:OHH159"/>
    <mergeCell ref="OHJ159:OHL159"/>
    <mergeCell ref="OFR159:OFT159"/>
    <mergeCell ref="OFV159:OFX159"/>
    <mergeCell ref="OFZ159:OGB159"/>
    <mergeCell ref="OGD159:OGF159"/>
    <mergeCell ref="OGH159:OGJ159"/>
    <mergeCell ref="OGL159:OGN159"/>
    <mergeCell ref="OET159:OEV159"/>
    <mergeCell ref="OEX159:OEZ159"/>
    <mergeCell ref="OFB159:OFD159"/>
    <mergeCell ref="OFF159:OFH159"/>
    <mergeCell ref="OFJ159:OFL159"/>
    <mergeCell ref="OFN159:OFP159"/>
    <mergeCell ref="ODV159:ODX159"/>
    <mergeCell ref="ODZ159:OEB159"/>
    <mergeCell ref="OED159:OEF159"/>
    <mergeCell ref="OEH159:OEJ159"/>
    <mergeCell ref="OEL159:OEN159"/>
    <mergeCell ref="OEP159:OER159"/>
    <mergeCell ref="OCX159:OCZ159"/>
    <mergeCell ref="ODB159:ODD159"/>
    <mergeCell ref="ODF159:ODH159"/>
    <mergeCell ref="ODJ159:ODL159"/>
    <mergeCell ref="ODN159:ODP159"/>
    <mergeCell ref="ODR159:ODT159"/>
    <mergeCell ref="OBZ159:OCB159"/>
    <mergeCell ref="OCD159:OCF159"/>
    <mergeCell ref="OCH159:OCJ159"/>
    <mergeCell ref="OCL159:OCN159"/>
    <mergeCell ref="OCP159:OCR159"/>
    <mergeCell ref="OCT159:OCV159"/>
    <mergeCell ref="OBB159:OBD159"/>
    <mergeCell ref="OBF159:OBH159"/>
    <mergeCell ref="OBJ159:OBL159"/>
    <mergeCell ref="OBN159:OBP159"/>
    <mergeCell ref="OBR159:OBT159"/>
    <mergeCell ref="OBV159:OBX159"/>
    <mergeCell ref="OAD159:OAF159"/>
    <mergeCell ref="OAH159:OAJ159"/>
    <mergeCell ref="OAL159:OAN159"/>
    <mergeCell ref="OAP159:OAR159"/>
    <mergeCell ref="OAT159:OAV159"/>
    <mergeCell ref="OAX159:OAZ159"/>
    <mergeCell ref="NZF159:NZH159"/>
    <mergeCell ref="NZJ159:NZL159"/>
    <mergeCell ref="NZN159:NZP159"/>
    <mergeCell ref="NZR159:NZT159"/>
    <mergeCell ref="NZV159:NZX159"/>
    <mergeCell ref="NZZ159:OAB159"/>
    <mergeCell ref="NYH159:NYJ159"/>
    <mergeCell ref="NYL159:NYN159"/>
    <mergeCell ref="NYP159:NYR159"/>
    <mergeCell ref="NYT159:NYV159"/>
    <mergeCell ref="NYX159:NYZ159"/>
    <mergeCell ref="NZB159:NZD159"/>
    <mergeCell ref="NXJ159:NXL159"/>
    <mergeCell ref="NXN159:NXP159"/>
    <mergeCell ref="NXR159:NXT159"/>
    <mergeCell ref="NXV159:NXX159"/>
    <mergeCell ref="NXZ159:NYB159"/>
    <mergeCell ref="NYD159:NYF159"/>
    <mergeCell ref="NWL159:NWN159"/>
    <mergeCell ref="NWP159:NWR159"/>
    <mergeCell ref="NWT159:NWV159"/>
    <mergeCell ref="NWX159:NWZ159"/>
    <mergeCell ref="NXB159:NXD159"/>
    <mergeCell ref="NXF159:NXH159"/>
    <mergeCell ref="NVN159:NVP159"/>
    <mergeCell ref="NVR159:NVT159"/>
    <mergeCell ref="NVV159:NVX159"/>
    <mergeCell ref="NVZ159:NWB159"/>
    <mergeCell ref="NWD159:NWF159"/>
    <mergeCell ref="NWH159:NWJ159"/>
    <mergeCell ref="NUP159:NUR159"/>
    <mergeCell ref="NUT159:NUV159"/>
    <mergeCell ref="NUX159:NUZ159"/>
    <mergeCell ref="NVB159:NVD159"/>
    <mergeCell ref="NVF159:NVH159"/>
    <mergeCell ref="NVJ159:NVL159"/>
    <mergeCell ref="NTR159:NTT159"/>
    <mergeCell ref="NTV159:NTX159"/>
    <mergeCell ref="NTZ159:NUB159"/>
    <mergeCell ref="NUD159:NUF159"/>
    <mergeCell ref="NUH159:NUJ159"/>
    <mergeCell ref="NUL159:NUN159"/>
    <mergeCell ref="NST159:NSV159"/>
    <mergeCell ref="NSX159:NSZ159"/>
    <mergeCell ref="NTB159:NTD159"/>
    <mergeCell ref="NTF159:NTH159"/>
    <mergeCell ref="NTJ159:NTL159"/>
    <mergeCell ref="NTN159:NTP159"/>
    <mergeCell ref="NRV159:NRX159"/>
    <mergeCell ref="NRZ159:NSB159"/>
    <mergeCell ref="NSD159:NSF159"/>
    <mergeCell ref="NSH159:NSJ159"/>
    <mergeCell ref="NSL159:NSN159"/>
    <mergeCell ref="NSP159:NSR159"/>
    <mergeCell ref="NQX159:NQZ159"/>
    <mergeCell ref="NRB159:NRD159"/>
    <mergeCell ref="NRF159:NRH159"/>
    <mergeCell ref="NRJ159:NRL159"/>
    <mergeCell ref="NRN159:NRP159"/>
    <mergeCell ref="NRR159:NRT159"/>
    <mergeCell ref="NPZ159:NQB159"/>
    <mergeCell ref="NQD159:NQF159"/>
    <mergeCell ref="NQH159:NQJ159"/>
    <mergeCell ref="NQL159:NQN159"/>
    <mergeCell ref="NQP159:NQR159"/>
    <mergeCell ref="NQT159:NQV159"/>
    <mergeCell ref="NPB159:NPD159"/>
    <mergeCell ref="NPF159:NPH159"/>
    <mergeCell ref="NPJ159:NPL159"/>
    <mergeCell ref="NPN159:NPP159"/>
    <mergeCell ref="NPR159:NPT159"/>
    <mergeCell ref="NPV159:NPX159"/>
    <mergeCell ref="NOD159:NOF159"/>
    <mergeCell ref="NOH159:NOJ159"/>
    <mergeCell ref="NOL159:NON159"/>
    <mergeCell ref="NOP159:NOR159"/>
    <mergeCell ref="NOT159:NOV159"/>
    <mergeCell ref="NOX159:NOZ159"/>
    <mergeCell ref="NNF159:NNH159"/>
    <mergeCell ref="NNJ159:NNL159"/>
    <mergeCell ref="NNN159:NNP159"/>
    <mergeCell ref="NNR159:NNT159"/>
    <mergeCell ref="NNV159:NNX159"/>
    <mergeCell ref="NNZ159:NOB159"/>
    <mergeCell ref="NMH159:NMJ159"/>
    <mergeCell ref="NML159:NMN159"/>
    <mergeCell ref="NMP159:NMR159"/>
    <mergeCell ref="NMT159:NMV159"/>
    <mergeCell ref="NMX159:NMZ159"/>
    <mergeCell ref="NNB159:NND159"/>
    <mergeCell ref="NLJ159:NLL159"/>
    <mergeCell ref="NLN159:NLP159"/>
    <mergeCell ref="NLR159:NLT159"/>
    <mergeCell ref="NLV159:NLX159"/>
    <mergeCell ref="NLZ159:NMB159"/>
    <mergeCell ref="NMD159:NMF159"/>
    <mergeCell ref="NKL159:NKN159"/>
    <mergeCell ref="NKP159:NKR159"/>
    <mergeCell ref="NKT159:NKV159"/>
    <mergeCell ref="NKX159:NKZ159"/>
    <mergeCell ref="NLB159:NLD159"/>
    <mergeCell ref="NLF159:NLH159"/>
    <mergeCell ref="NJN159:NJP159"/>
    <mergeCell ref="NJR159:NJT159"/>
    <mergeCell ref="NJV159:NJX159"/>
    <mergeCell ref="NJZ159:NKB159"/>
    <mergeCell ref="NKD159:NKF159"/>
    <mergeCell ref="NKH159:NKJ159"/>
    <mergeCell ref="NIP159:NIR159"/>
    <mergeCell ref="NIT159:NIV159"/>
    <mergeCell ref="NIX159:NIZ159"/>
    <mergeCell ref="NJB159:NJD159"/>
    <mergeCell ref="NJF159:NJH159"/>
    <mergeCell ref="NJJ159:NJL159"/>
    <mergeCell ref="NHR159:NHT159"/>
    <mergeCell ref="NHV159:NHX159"/>
    <mergeCell ref="NHZ159:NIB159"/>
    <mergeCell ref="NID159:NIF159"/>
    <mergeCell ref="NIH159:NIJ159"/>
    <mergeCell ref="NIL159:NIN159"/>
    <mergeCell ref="NGT159:NGV159"/>
    <mergeCell ref="NGX159:NGZ159"/>
    <mergeCell ref="NHB159:NHD159"/>
    <mergeCell ref="NHF159:NHH159"/>
    <mergeCell ref="NHJ159:NHL159"/>
    <mergeCell ref="NHN159:NHP159"/>
    <mergeCell ref="NFV159:NFX159"/>
    <mergeCell ref="NFZ159:NGB159"/>
    <mergeCell ref="NGD159:NGF159"/>
    <mergeCell ref="NGH159:NGJ159"/>
    <mergeCell ref="NGL159:NGN159"/>
    <mergeCell ref="NGP159:NGR159"/>
    <mergeCell ref="NEX159:NEZ159"/>
    <mergeCell ref="NFB159:NFD159"/>
    <mergeCell ref="NFF159:NFH159"/>
    <mergeCell ref="NFJ159:NFL159"/>
    <mergeCell ref="NFN159:NFP159"/>
    <mergeCell ref="NFR159:NFT159"/>
    <mergeCell ref="NDZ159:NEB159"/>
    <mergeCell ref="NED159:NEF159"/>
    <mergeCell ref="NEH159:NEJ159"/>
    <mergeCell ref="NEL159:NEN159"/>
    <mergeCell ref="NEP159:NER159"/>
    <mergeCell ref="NET159:NEV159"/>
    <mergeCell ref="NDB159:NDD159"/>
    <mergeCell ref="NDF159:NDH159"/>
    <mergeCell ref="NDJ159:NDL159"/>
    <mergeCell ref="NDN159:NDP159"/>
    <mergeCell ref="NDR159:NDT159"/>
    <mergeCell ref="NDV159:NDX159"/>
    <mergeCell ref="NCD159:NCF159"/>
    <mergeCell ref="NCH159:NCJ159"/>
    <mergeCell ref="NCL159:NCN159"/>
    <mergeCell ref="NCP159:NCR159"/>
    <mergeCell ref="NCT159:NCV159"/>
    <mergeCell ref="NCX159:NCZ159"/>
    <mergeCell ref="NBF159:NBH159"/>
    <mergeCell ref="NBJ159:NBL159"/>
    <mergeCell ref="NBN159:NBP159"/>
    <mergeCell ref="NBR159:NBT159"/>
    <mergeCell ref="NBV159:NBX159"/>
    <mergeCell ref="NBZ159:NCB159"/>
    <mergeCell ref="NAH159:NAJ159"/>
    <mergeCell ref="NAL159:NAN159"/>
    <mergeCell ref="NAP159:NAR159"/>
    <mergeCell ref="NAT159:NAV159"/>
    <mergeCell ref="NAX159:NAZ159"/>
    <mergeCell ref="NBB159:NBD159"/>
    <mergeCell ref="MZJ159:MZL159"/>
    <mergeCell ref="MZN159:MZP159"/>
    <mergeCell ref="MZR159:MZT159"/>
    <mergeCell ref="MZV159:MZX159"/>
    <mergeCell ref="MZZ159:NAB159"/>
    <mergeCell ref="NAD159:NAF159"/>
    <mergeCell ref="MYL159:MYN159"/>
    <mergeCell ref="MYP159:MYR159"/>
    <mergeCell ref="MYT159:MYV159"/>
    <mergeCell ref="MYX159:MYZ159"/>
    <mergeCell ref="MZB159:MZD159"/>
    <mergeCell ref="MZF159:MZH159"/>
    <mergeCell ref="MXN159:MXP159"/>
    <mergeCell ref="MXR159:MXT159"/>
    <mergeCell ref="MXV159:MXX159"/>
    <mergeCell ref="MXZ159:MYB159"/>
    <mergeCell ref="MYD159:MYF159"/>
    <mergeCell ref="MYH159:MYJ159"/>
    <mergeCell ref="MWP159:MWR159"/>
    <mergeCell ref="MWT159:MWV159"/>
    <mergeCell ref="MWX159:MWZ159"/>
    <mergeCell ref="MXB159:MXD159"/>
    <mergeCell ref="MXF159:MXH159"/>
    <mergeCell ref="MXJ159:MXL159"/>
    <mergeCell ref="MVR159:MVT159"/>
    <mergeCell ref="MVV159:MVX159"/>
    <mergeCell ref="MVZ159:MWB159"/>
    <mergeCell ref="MWD159:MWF159"/>
    <mergeCell ref="MWH159:MWJ159"/>
    <mergeCell ref="MWL159:MWN159"/>
    <mergeCell ref="MUT159:MUV159"/>
    <mergeCell ref="MUX159:MUZ159"/>
    <mergeCell ref="MVB159:MVD159"/>
    <mergeCell ref="MVF159:MVH159"/>
    <mergeCell ref="MVJ159:MVL159"/>
    <mergeCell ref="MVN159:MVP159"/>
    <mergeCell ref="MTV159:MTX159"/>
    <mergeCell ref="MTZ159:MUB159"/>
    <mergeCell ref="MUD159:MUF159"/>
    <mergeCell ref="MUH159:MUJ159"/>
    <mergeCell ref="MUL159:MUN159"/>
    <mergeCell ref="MUP159:MUR159"/>
    <mergeCell ref="MSX159:MSZ159"/>
    <mergeCell ref="MTB159:MTD159"/>
    <mergeCell ref="MTF159:MTH159"/>
    <mergeCell ref="MTJ159:MTL159"/>
    <mergeCell ref="MTN159:MTP159"/>
    <mergeCell ref="MTR159:MTT159"/>
    <mergeCell ref="MRZ159:MSB159"/>
    <mergeCell ref="MSD159:MSF159"/>
    <mergeCell ref="MSH159:MSJ159"/>
    <mergeCell ref="MSL159:MSN159"/>
    <mergeCell ref="MSP159:MSR159"/>
    <mergeCell ref="MST159:MSV159"/>
    <mergeCell ref="MRB159:MRD159"/>
    <mergeCell ref="MRF159:MRH159"/>
    <mergeCell ref="MRJ159:MRL159"/>
    <mergeCell ref="MRN159:MRP159"/>
    <mergeCell ref="MRR159:MRT159"/>
    <mergeCell ref="MRV159:MRX159"/>
    <mergeCell ref="MQD159:MQF159"/>
    <mergeCell ref="MQH159:MQJ159"/>
    <mergeCell ref="MQL159:MQN159"/>
    <mergeCell ref="MQP159:MQR159"/>
    <mergeCell ref="MQT159:MQV159"/>
    <mergeCell ref="MQX159:MQZ159"/>
    <mergeCell ref="MPF159:MPH159"/>
    <mergeCell ref="MPJ159:MPL159"/>
    <mergeCell ref="MPN159:MPP159"/>
    <mergeCell ref="MPR159:MPT159"/>
    <mergeCell ref="MPV159:MPX159"/>
    <mergeCell ref="MPZ159:MQB159"/>
    <mergeCell ref="MOH159:MOJ159"/>
    <mergeCell ref="MOL159:MON159"/>
    <mergeCell ref="MOP159:MOR159"/>
    <mergeCell ref="MOT159:MOV159"/>
    <mergeCell ref="MOX159:MOZ159"/>
    <mergeCell ref="MPB159:MPD159"/>
    <mergeCell ref="MNJ159:MNL159"/>
    <mergeCell ref="MNN159:MNP159"/>
    <mergeCell ref="MNR159:MNT159"/>
    <mergeCell ref="MNV159:MNX159"/>
    <mergeCell ref="MNZ159:MOB159"/>
    <mergeCell ref="MOD159:MOF159"/>
    <mergeCell ref="MML159:MMN159"/>
    <mergeCell ref="MMP159:MMR159"/>
    <mergeCell ref="MMT159:MMV159"/>
    <mergeCell ref="MMX159:MMZ159"/>
    <mergeCell ref="MNB159:MND159"/>
    <mergeCell ref="MNF159:MNH159"/>
    <mergeCell ref="MLN159:MLP159"/>
    <mergeCell ref="MLR159:MLT159"/>
    <mergeCell ref="MLV159:MLX159"/>
    <mergeCell ref="MLZ159:MMB159"/>
    <mergeCell ref="MMD159:MMF159"/>
    <mergeCell ref="MMH159:MMJ159"/>
    <mergeCell ref="MKP159:MKR159"/>
    <mergeCell ref="MKT159:MKV159"/>
    <mergeCell ref="MKX159:MKZ159"/>
    <mergeCell ref="MLB159:MLD159"/>
    <mergeCell ref="MLF159:MLH159"/>
    <mergeCell ref="MLJ159:MLL159"/>
    <mergeCell ref="MJR159:MJT159"/>
    <mergeCell ref="MJV159:MJX159"/>
    <mergeCell ref="MJZ159:MKB159"/>
    <mergeCell ref="MKD159:MKF159"/>
    <mergeCell ref="MKH159:MKJ159"/>
    <mergeCell ref="MKL159:MKN159"/>
    <mergeCell ref="MIT159:MIV159"/>
    <mergeCell ref="MIX159:MIZ159"/>
    <mergeCell ref="MJB159:MJD159"/>
    <mergeCell ref="MJF159:MJH159"/>
    <mergeCell ref="MJJ159:MJL159"/>
    <mergeCell ref="MJN159:MJP159"/>
    <mergeCell ref="MHV159:MHX159"/>
    <mergeCell ref="MHZ159:MIB159"/>
    <mergeCell ref="MID159:MIF159"/>
    <mergeCell ref="MIH159:MIJ159"/>
    <mergeCell ref="MIL159:MIN159"/>
    <mergeCell ref="MIP159:MIR159"/>
    <mergeCell ref="MGX159:MGZ159"/>
    <mergeCell ref="MHB159:MHD159"/>
    <mergeCell ref="MHF159:MHH159"/>
    <mergeCell ref="MHJ159:MHL159"/>
    <mergeCell ref="MHN159:MHP159"/>
    <mergeCell ref="MHR159:MHT159"/>
    <mergeCell ref="MFZ159:MGB159"/>
    <mergeCell ref="MGD159:MGF159"/>
    <mergeCell ref="MGH159:MGJ159"/>
    <mergeCell ref="MGL159:MGN159"/>
    <mergeCell ref="MGP159:MGR159"/>
    <mergeCell ref="MGT159:MGV159"/>
    <mergeCell ref="MFB159:MFD159"/>
    <mergeCell ref="MFF159:MFH159"/>
    <mergeCell ref="MFJ159:MFL159"/>
    <mergeCell ref="MFN159:MFP159"/>
    <mergeCell ref="MFR159:MFT159"/>
    <mergeCell ref="MFV159:MFX159"/>
    <mergeCell ref="MED159:MEF159"/>
    <mergeCell ref="MEH159:MEJ159"/>
    <mergeCell ref="MEL159:MEN159"/>
    <mergeCell ref="MEP159:MER159"/>
    <mergeCell ref="MET159:MEV159"/>
    <mergeCell ref="MEX159:MEZ159"/>
    <mergeCell ref="MDF159:MDH159"/>
    <mergeCell ref="MDJ159:MDL159"/>
    <mergeCell ref="MDN159:MDP159"/>
    <mergeCell ref="MDR159:MDT159"/>
    <mergeCell ref="MDV159:MDX159"/>
    <mergeCell ref="MDZ159:MEB159"/>
    <mergeCell ref="MCH159:MCJ159"/>
    <mergeCell ref="MCL159:MCN159"/>
    <mergeCell ref="MCP159:MCR159"/>
    <mergeCell ref="MCT159:MCV159"/>
    <mergeCell ref="MCX159:MCZ159"/>
    <mergeCell ref="MDB159:MDD159"/>
    <mergeCell ref="MBJ159:MBL159"/>
    <mergeCell ref="MBN159:MBP159"/>
    <mergeCell ref="MBR159:MBT159"/>
    <mergeCell ref="MBV159:MBX159"/>
    <mergeCell ref="MBZ159:MCB159"/>
    <mergeCell ref="MCD159:MCF159"/>
    <mergeCell ref="MAL159:MAN159"/>
    <mergeCell ref="MAP159:MAR159"/>
    <mergeCell ref="MAT159:MAV159"/>
    <mergeCell ref="MAX159:MAZ159"/>
    <mergeCell ref="MBB159:MBD159"/>
    <mergeCell ref="MBF159:MBH159"/>
    <mergeCell ref="LZN159:LZP159"/>
    <mergeCell ref="LZR159:LZT159"/>
    <mergeCell ref="LZV159:LZX159"/>
    <mergeCell ref="LZZ159:MAB159"/>
    <mergeCell ref="MAD159:MAF159"/>
    <mergeCell ref="MAH159:MAJ159"/>
    <mergeCell ref="LYP159:LYR159"/>
    <mergeCell ref="LYT159:LYV159"/>
    <mergeCell ref="LYX159:LYZ159"/>
    <mergeCell ref="LZB159:LZD159"/>
    <mergeCell ref="LZF159:LZH159"/>
    <mergeCell ref="LZJ159:LZL159"/>
    <mergeCell ref="LXR159:LXT159"/>
    <mergeCell ref="LXV159:LXX159"/>
    <mergeCell ref="LXZ159:LYB159"/>
    <mergeCell ref="LYD159:LYF159"/>
    <mergeCell ref="LYH159:LYJ159"/>
    <mergeCell ref="LYL159:LYN159"/>
    <mergeCell ref="LWT159:LWV159"/>
    <mergeCell ref="LWX159:LWZ159"/>
    <mergeCell ref="LXB159:LXD159"/>
    <mergeCell ref="LXF159:LXH159"/>
    <mergeCell ref="LXJ159:LXL159"/>
    <mergeCell ref="LXN159:LXP159"/>
    <mergeCell ref="LVV159:LVX159"/>
    <mergeCell ref="LVZ159:LWB159"/>
    <mergeCell ref="LWD159:LWF159"/>
    <mergeCell ref="LWH159:LWJ159"/>
    <mergeCell ref="LWL159:LWN159"/>
    <mergeCell ref="LWP159:LWR159"/>
    <mergeCell ref="LUX159:LUZ159"/>
    <mergeCell ref="LVB159:LVD159"/>
    <mergeCell ref="LVF159:LVH159"/>
    <mergeCell ref="LVJ159:LVL159"/>
    <mergeCell ref="LVN159:LVP159"/>
    <mergeCell ref="LVR159:LVT159"/>
    <mergeCell ref="LTZ159:LUB159"/>
    <mergeCell ref="LUD159:LUF159"/>
    <mergeCell ref="LUH159:LUJ159"/>
    <mergeCell ref="LUL159:LUN159"/>
    <mergeCell ref="LUP159:LUR159"/>
    <mergeCell ref="LUT159:LUV159"/>
    <mergeCell ref="LTB159:LTD159"/>
    <mergeCell ref="LTF159:LTH159"/>
    <mergeCell ref="LTJ159:LTL159"/>
    <mergeCell ref="LTN159:LTP159"/>
    <mergeCell ref="LTR159:LTT159"/>
    <mergeCell ref="LTV159:LTX159"/>
    <mergeCell ref="LSD159:LSF159"/>
    <mergeCell ref="LSH159:LSJ159"/>
    <mergeCell ref="LSL159:LSN159"/>
    <mergeCell ref="LSP159:LSR159"/>
    <mergeCell ref="LST159:LSV159"/>
    <mergeCell ref="LSX159:LSZ159"/>
    <mergeCell ref="LRF159:LRH159"/>
    <mergeCell ref="LRJ159:LRL159"/>
    <mergeCell ref="LRN159:LRP159"/>
    <mergeCell ref="LRR159:LRT159"/>
    <mergeCell ref="LRV159:LRX159"/>
    <mergeCell ref="LRZ159:LSB159"/>
    <mergeCell ref="LQH159:LQJ159"/>
    <mergeCell ref="LQL159:LQN159"/>
    <mergeCell ref="LQP159:LQR159"/>
    <mergeCell ref="LQT159:LQV159"/>
    <mergeCell ref="LQX159:LQZ159"/>
    <mergeCell ref="LRB159:LRD159"/>
    <mergeCell ref="LPJ159:LPL159"/>
    <mergeCell ref="LPN159:LPP159"/>
    <mergeCell ref="LPR159:LPT159"/>
    <mergeCell ref="LPV159:LPX159"/>
    <mergeCell ref="LPZ159:LQB159"/>
    <mergeCell ref="LQD159:LQF159"/>
    <mergeCell ref="LOL159:LON159"/>
    <mergeCell ref="LOP159:LOR159"/>
    <mergeCell ref="LOT159:LOV159"/>
    <mergeCell ref="LOX159:LOZ159"/>
    <mergeCell ref="LPB159:LPD159"/>
    <mergeCell ref="LPF159:LPH159"/>
    <mergeCell ref="LNN159:LNP159"/>
    <mergeCell ref="LNR159:LNT159"/>
    <mergeCell ref="LNV159:LNX159"/>
    <mergeCell ref="LNZ159:LOB159"/>
    <mergeCell ref="LOD159:LOF159"/>
    <mergeCell ref="LOH159:LOJ159"/>
    <mergeCell ref="LMP159:LMR159"/>
    <mergeCell ref="LMT159:LMV159"/>
    <mergeCell ref="LMX159:LMZ159"/>
    <mergeCell ref="LNB159:LND159"/>
    <mergeCell ref="LNF159:LNH159"/>
    <mergeCell ref="LNJ159:LNL159"/>
    <mergeCell ref="LLR159:LLT159"/>
    <mergeCell ref="LLV159:LLX159"/>
    <mergeCell ref="LLZ159:LMB159"/>
    <mergeCell ref="LMD159:LMF159"/>
    <mergeCell ref="LMH159:LMJ159"/>
    <mergeCell ref="LML159:LMN159"/>
    <mergeCell ref="LKT159:LKV159"/>
    <mergeCell ref="LKX159:LKZ159"/>
    <mergeCell ref="LLB159:LLD159"/>
    <mergeCell ref="LLF159:LLH159"/>
    <mergeCell ref="LLJ159:LLL159"/>
    <mergeCell ref="LLN159:LLP159"/>
    <mergeCell ref="LJV159:LJX159"/>
    <mergeCell ref="LJZ159:LKB159"/>
    <mergeCell ref="LKD159:LKF159"/>
    <mergeCell ref="LKH159:LKJ159"/>
    <mergeCell ref="LKL159:LKN159"/>
    <mergeCell ref="LKP159:LKR159"/>
    <mergeCell ref="LIX159:LIZ159"/>
    <mergeCell ref="LJB159:LJD159"/>
    <mergeCell ref="LJF159:LJH159"/>
    <mergeCell ref="LJJ159:LJL159"/>
    <mergeCell ref="LJN159:LJP159"/>
    <mergeCell ref="LJR159:LJT159"/>
    <mergeCell ref="LHZ159:LIB159"/>
    <mergeCell ref="LID159:LIF159"/>
    <mergeCell ref="LIH159:LIJ159"/>
    <mergeCell ref="LIL159:LIN159"/>
    <mergeCell ref="LIP159:LIR159"/>
    <mergeCell ref="LIT159:LIV159"/>
    <mergeCell ref="LHB159:LHD159"/>
    <mergeCell ref="LHF159:LHH159"/>
    <mergeCell ref="LHJ159:LHL159"/>
    <mergeCell ref="LHN159:LHP159"/>
    <mergeCell ref="LHR159:LHT159"/>
    <mergeCell ref="LHV159:LHX159"/>
    <mergeCell ref="LGD159:LGF159"/>
    <mergeCell ref="LGH159:LGJ159"/>
    <mergeCell ref="LGL159:LGN159"/>
    <mergeCell ref="LGP159:LGR159"/>
    <mergeCell ref="LGT159:LGV159"/>
    <mergeCell ref="LGX159:LGZ159"/>
    <mergeCell ref="LFF159:LFH159"/>
    <mergeCell ref="LFJ159:LFL159"/>
    <mergeCell ref="LFN159:LFP159"/>
    <mergeCell ref="LFR159:LFT159"/>
    <mergeCell ref="LFV159:LFX159"/>
    <mergeCell ref="LFZ159:LGB159"/>
    <mergeCell ref="LEH159:LEJ159"/>
    <mergeCell ref="LEL159:LEN159"/>
    <mergeCell ref="LEP159:LER159"/>
    <mergeCell ref="LET159:LEV159"/>
    <mergeCell ref="LEX159:LEZ159"/>
    <mergeCell ref="LFB159:LFD159"/>
    <mergeCell ref="LDJ159:LDL159"/>
    <mergeCell ref="LDN159:LDP159"/>
    <mergeCell ref="LDR159:LDT159"/>
    <mergeCell ref="LDV159:LDX159"/>
    <mergeCell ref="LDZ159:LEB159"/>
    <mergeCell ref="LED159:LEF159"/>
    <mergeCell ref="LCL159:LCN159"/>
    <mergeCell ref="LCP159:LCR159"/>
    <mergeCell ref="LCT159:LCV159"/>
    <mergeCell ref="LCX159:LCZ159"/>
    <mergeCell ref="LDB159:LDD159"/>
    <mergeCell ref="LDF159:LDH159"/>
    <mergeCell ref="LBN159:LBP159"/>
    <mergeCell ref="LBR159:LBT159"/>
    <mergeCell ref="LBV159:LBX159"/>
    <mergeCell ref="LBZ159:LCB159"/>
    <mergeCell ref="LCD159:LCF159"/>
    <mergeCell ref="LCH159:LCJ159"/>
    <mergeCell ref="LAP159:LAR159"/>
    <mergeCell ref="LAT159:LAV159"/>
    <mergeCell ref="LAX159:LAZ159"/>
    <mergeCell ref="LBB159:LBD159"/>
    <mergeCell ref="LBF159:LBH159"/>
    <mergeCell ref="LBJ159:LBL159"/>
    <mergeCell ref="KZR159:KZT159"/>
    <mergeCell ref="KZV159:KZX159"/>
    <mergeCell ref="KZZ159:LAB159"/>
    <mergeCell ref="LAD159:LAF159"/>
    <mergeCell ref="LAH159:LAJ159"/>
    <mergeCell ref="LAL159:LAN159"/>
    <mergeCell ref="KYT159:KYV159"/>
    <mergeCell ref="KYX159:KYZ159"/>
    <mergeCell ref="KZB159:KZD159"/>
    <mergeCell ref="KZF159:KZH159"/>
    <mergeCell ref="KZJ159:KZL159"/>
    <mergeCell ref="KZN159:KZP159"/>
    <mergeCell ref="KXV159:KXX159"/>
    <mergeCell ref="KXZ159:KYB159"/>
    <mergeCell ref="KYD159:KYF159"/>
    <mergeCell ref="KYH159:KYJ159"/>
    <mergeCell ref="KYL159:KYN159"/>
    <mergeCell ref="KYP159:KYR159"/>
    <mergeCell ref="KWX159:KWZ159"/>
    <mergeCell ref="KXB159:KXD159"/>
    <mergeCell ref="KXF159:KXH159"/>
    <mergeCell ref="KXJ159:KXL159"/>
    <mergeCell ref="KXN159:KXP159"/>
    <mergeCell ref="KXR159:KXT159"/>
    <mergeCell ref="KVZ159:KWB159"/>
    <mergeCell ref="KWD159:KWF159"/>
    <mergeCell ref="KWH159:KWJ159"/>
    <mergeCell ref="KWL159:KWN159"/>
    <mergeCell ref="KWP159:KWR159"/>
    <mergeCell ref="KWT159:KWV159"/>
    <mergeCell ref="KVB159:KVD159"/>
    <mergeCell ref="KVF159:KVH159"/>
    <mergeCell ref="KVJ159:KVL159"/>
    <mergeCell ref="KVN159:KVP159"/>
    <mergeCell ref="KVR159:KVT159"/>
    <mergeCell ref="KVV159:KVX159"/>
    <mergeCell ref="KUD159:KUF159"/>
    <mergeCell ref="KUH159:KUJ159"/>
    <mergeCell ref="KUL159:KUN159"/>
    <mergeCell ref="KUP159:KUR159"/>
    <mergeCell ref="KUT159:KUV159"/>
    <mergeCell ref="KUX159:KUZ159"/>
    <mergeCell ref="KTF159:KTH159"/>
    <mergeCell ref="KTJ159:KTL159"/>
    <mergeCell ref="KTN159:KTP159"/>
    <mergeCell ref="KTR159:KTT159"/>
    <mergeCell ref="KTV159:KTX159"/>
    <mergeCell ref="KTZ159:KUB159"/>
    <mergeCell ref="KSH159:KSJ159"/>
    <mergeCell ref="KSL159:KSN159"/>
    <mergeCell ref="KSP159:KSR159"/>
    <mergeCell ref="KST159:KSV159"/>
    <mergeCell ref="KSX159:KSZ159"/>
    <mergeCell ref="KTB159:KTD159"/>
    <mergeCell ref="KRJ159:KRL159"/>
    <mergeCell ref="KRN159:KRP159"/>
    <mergeCell ref="KRR159:KRT159"/>
    <mergeCell ref="KRV159:KRX159"/>
    <mergeCell ref="KRZ159:KSB159"/>
    <mergeCell ref="KSD159:KSF159"/>
    <mergeCell ref="KQL159:KQN159"/>
    <mergeCell ref="KQP159:KQR159"/>
    <mergeCell ref="KQT159:KQV159"/>
    <mergeCell ref="KQX159:KQZ159"/>
    <mergeCell ref="KRB159:KRD159"/>
    <mergeCell ref="KRF159:KRH159"/>
    <mergeCell ref="KPN159:KPP159"/>
    <mergeCell ref="KPR159:KPT159"/>
    <mergeCell ref="KPV159:KPX159"/>
    <mergeCell ref="KPZ159:KQB159"/>
    <mergeCell ref="KQD159:KQF159"/>
    <mergeCell ref="KQH159:KQJ159"/>
    <mergeCell ref="KOP159:KOR159"/>
    <mergeCell ref="KOT159:KOV159"/>
    <mergeCell ref="KOX159:KOZ159"/>
    <mergeCell ref="KPB159:KPD159"/>
    <mergeCell ref="KPF159:KPH159"/>
    <mergeCell ref="KPJ159:KPL159"/>
    <mergeCell ref="KNR159:KNT159"/>
    <mergeCell ref="KNV159:KNX159"/>
    <mergeCell ref="KNZ159:KOB159"/>
    <mergeCell ref="KOD159:KOF159"/>
    <mergeCell ref="KOH159:KOJ159"/>
    <mergeCell ref="KOL159:KON159"/>
    <mergeCell ref="KMT159:KMV159"/>
    <mergeCell ref="KMX159:KMZ159"/>
    <mergeCell ref="KNB159:KND159"/>
    <mergeCell ref="KNF159:KNH159"/>
    <mergeCell ref="KNJ159:KNL159"/>
    <mergeCell ref="KNN159:KNP159"/>
    <mergeCell ref="KLV159:KLX159"/>
    <mergeCell ref="KLZ159:KMB159"/>
    <mergeCell ref="KMD159:KMF159"/>
    <mergeCell ref="KMH159:KMJ159"/>
    <mergeCell ref="KML159:KMN159"/>
    <mergeCell ref="KMP159:KMR159"/>
    <mergeCell ref="KKX159:KKZ159"/>
    <mergeCell ref="KLB159:KLD159"/>
    <mergeCell ref="KLF159:KLH159"/>
    <mergeCell ref="KLJ159:KLL159"/>
    <mergeCell ref="KLN159:KLP159"/>
    <mergeCell ref="KLR159:KLT159"/>
    <mergeCell ref="KJZ159:KKB159"/>
    <mergeCell ref="KKD159:KKF159"/>
    <mergeCell ref="KKH159:KKJ159"/>
    <mergeCell ref="KKL159:KKN159"/>
    <mergeCell ref="KKP159:KKR159"/>
    <mergeCell ref="KKT159:KKV159"/>
    <mergeCell ref="KJB159:KJD159"/>
    <mergeCell ref="KJF159:KJH159"/>
    <mergeCell ref="KJJ159:KJL159"/>
    <mergeCell ref="KJN159:KJP159"/>
    <mergeCell ref="KJR159:KJT159"/>
    <mergeCell ref="KJV159:KJX159"/>
    <mergeCell ref="KID159:KIF159"/>
    <mergeCell ref="KIH159:KIJ159"/>
    <mergeCell ref="KIL159:KIN159"/>
    <mergeCell ref="KIP159:KIR159"/>
    <mergeCell ref="KIT159:KIV159"/>
    <mergeCell ref="KIX159:KIZ159"/>
    <mergeCell ref="KHF159:KHH159"/>
    <mergeCell ref="KHJ159:KHL159"/>
    <mergeCell ref="KHN159:KHP159"/>
    <mergeCell ref="KHR159:KHT159"/>
    <mergeCell ref="KHV159:KHX159"/>
    <mergeCell ref="KHZ159:KIB159"/>
    <mergeCell ref="KGH159:KGJ159"/>
    <mergeCell ref="KGL159:KGN159"/>
    <mergeCell ref="KGP159:KGR159"/>
    <mergeCell ref="KGT159:KGV159"/>
    <mergeCell ref="KGX159:KGZ159"/>
    <mergeCell ref="KHB159:KHD159"/>
    <mergeCell ref="KFJ159:KFL159"/>
    <mergeCell ref="KFN159:KFP159"/>
    <mergeCell ref="KFR159:KFT159"/>
    <mergeCell ref="KFV159:KFX159"/>
    <mergeCell ref="KFZ159:KGB159"/>
    <mergeCell ref="KGD159:KGF159"/>
    <mergeCell ref="KEL159:KEN159"/>
    <mergeCell ref="KEP159:KER159"/>
    <mergeCell ref="KET159:KEV159"/>
    <mergeCell ref="KEX159:KEZ159"/>
    <mergeCell ref="KFB159:KFD159"/>
    <mergeCell ref="KFF159:KFH159"/>
    <mergeCell ref="KDN159:KDP159"/>
    <mergeCell ref="KDR159:KDT159"/>
    <mergeCell ref="KDV159:KDX159"/>
    <mergeCell ref="KDZ159:KEB159"/>
    <mergeCell ref="KED159:KEF159"/>
    <mergeCell ref="KEH159:KEJ159"/>
    <mergeCell ref="KCP159:KCR159"/>
    <mergeCell ref="KCT159:KCV159"/>
    <mergeCell ref="KCX159:KCZ159"/>
    <mergeCell ref="KDB159:KDD159"/>
    <mergeCell ref="KDF159:KDH159"/>
    <mergeCell ref="KDJ159:KDL159"/>
    <mergeCell ref="KBR159:KBT159"/>
    <mergeCell ref="KBV159:KBX159"/>
    <mergeCell ref="KBZ159:KCB159"/>
    <mergeCell ref="KCD159:KCF159"/>
    <mergeCell ref="KCH159:KCJ159"/>
    <mergeCell ref="KCL159:KCN159"/>
    <mergeCell ref="KAT159:KAV159"/>
    <mergeCell ref="KAX159:KAZ159"/>
    <mergeCell ref="KBB159:KBD159"/>
    <mergeCell ref="KBF159:KBH159"/>
    <mergeCell ref="KBJ159:KBL159"/>
    <mergeCell ref="KBN159:KBP159"/>
    <mergeCell ref="JZV159:JZX159"/>
    <mergeCell ref="JZZ159:KAB159"/>
    <mergeCell ref="KAD159:KAF159"/>
    <mergeCell ref="KAH159:KAJ159"/>
    <mergeCell ref="KAL159:KAN159"/>
    <mergeCell ref="KAP159:KAR159"/>
    <mergeCell ref="JYX159:JYZ159"/>
    <mergeCell ref="JZB159:JZD159"/>
    <mergeCell ref="JZF159:JZH159"/>
    <mergeCell ref="JZJ159:JZL159"/>
    <mergeCell ref="JZN159:JZP159"/>
    <mergeCell ref="JZR159:JZT159"/>
    <mergeCell ref="JXZ159:JYB159"/>
    <mergeCell ref="JYD159:JYF159"/>
    <mergeCell ref="JYH159:JYJ159"/>
    <mergeCell ref="JYL159:JYN159"/>
    <mergeCell ref="JYP159:JYR159"/>
    <mergeCell ref="JYT159:JYV159"/>
    <mergeCell ref="JXB159:JXD159"/>
    <mergeCell ref="JXF159:JXH159"/>
    <mergeCell ref="JXJ159:JXL159"/>
    <mergeCell ref="JXN159:JXP159"/>
    <mergeCell ref="JXR159:JXT159"/>
    <mergeCell ref="JXV159:JXX159"/>
    <mergeCell ref="JWD159:JWF159"/>
    <mergeCell ref="JWH159:JWJ159"/>
    <mergeCell ref="JWL159:JWN159"/>
    <mergeCell ref="JWP159:JWR159"/>
    <mergeCell ref="JWT159:JWV159"/>
    <mergeCell ref="JWX159:JWZ159"/>
    <mergeCell ref="JVF159:JVH159"/>
    <mergeCell ref="JVJ159:JVL159"/>
    <mergeCell ref="JVN159:JVP159"/>
    <mergeCell ref="JVR159:JVT159"/>
    <mergeCell ref="JVV159:JVX159"/>
    <mergeCell ref="JVZ159:JWB159"/>
    <mergeCell ref="JUH159:JUJ159"/>
    <mergeCell ref="JUL159:JUN159"/>
    <mergeCell ref="JUP159:JUR159"/>
    <mergeCell ref="JUT159:JUV159"/>
    <mergeCell ref="JUX159:JUZ159"/>
    <mergeCell ref="JVB159:JVD159"/>
    <mergeCell ref="JTJ159:JTL159"/>
    <mergeCell ref="JTN159:JTP159"/>
    <mergeCell ref="JTR159:JTT159"/>
    <mergeCell ref="JTV159:JTX159"/>
    <mergeCell ref="JTZ159:JUB159"/>
    <mergeCell ref="JUD159:JUF159"/>
    <mergeCell ref="JSL159:JSN159"/>
    <mergeCell ref="JSP159:JSR159"/>
    <mergeCell ref="JST159:JSV159"/>
    <mergeCell ref="JSX159:JSZ159"/>
    <mergeCell ref="JTB159:JTD159"/>
    <mergeCell ref="JTF159:JTH159"/>
    <mergeCell ref="JRN159:JRP159"/>
    <mergeCell ref="JRR159:JRT159"/>
    <mergeCell ref="JRV159:JRX159"/>
    <mergeCell ref="JRZ159:JSB159"/>
    <mergeCell ref="JSD159:JSF159"/>
    <mergeCell ref="JSH159:JSJ159"/>
    <mergeCell ref="JQP159:JQR159"/>
    <mergeCell ref="JQT159:JQV159"/>
    <mergeCell ref="JQX159:JQZ159"/>
    <mergeCell ref="JRB159:JRD159"/>
    <mergeCell ref="JRF159:JRH159"/>
    <mergeCell ref="JRJ159:JRL159"/>
    <mergeCell ref="JPR159:JPT159"/>
    <mergeCell ref="JPV159:JPX159"/>
    <mergeCell ref="JPZ159:JQB159"/>
    <mergeCell ref="JQD159:JQF159"/>
    <mergeCell ref="JQH159:JQJ159"/>
    <mergeCell ref="JQL159:JQN159"/>
    <mergeCell ref="JOT159:JOV159"/>
    <mergeCell ref="JOX159:JOZ159"/>
    <mergeCell ref="JPB159:JPD159"/>
    <mergeCell ref="JPF159:JPH159"/>
    <mergeCell ref="JPJ159:JPL159"/>
    <mergeCell ref="JPN159:JPP159"/>
    <mergeCell ref="JNV159:JNX159"/>
    <mergeCell ref="JNZ159:JOB159"/>
    <mergeCell ref="JOD159:JOF159"/>
    <mergeCell ref="JOH159:JOJ159"/>
    <mergeCell ref="JOL159:JON159"/>
    <mergeCell ref="JOP159:JOR159"/>
    <mergeCell ref="JMX159:JMZ159"/>
    <mergeCell ref="JNB159:JND159"/>
    <mergeCell ref="JNF159:JNH159"/>
    <mergeCell ref="JNJ159:JNL159"/>
    <mergeCell ref="JNN159:JNP159"/>
    <mergeCell ref="JNR159:JNT159"/>
    <mergeCell ref="JLZ159:JMB159"/>
    <mergeCell ref="JMD159:JMF159"/>
    <mergeCell ref="JMH159:JMJ159"/>
    <mergeCell ref="JML159:JMN159"/>
    <mergeCell ref="JMP159:JMR159"/>
    <mergeCell ref="JMT159:JMV159"/>
    <mergeCell ref="JLB159:JLD159"/>
    <mergeCell ref="JLF159:JLH159"/>
    <mergeCell ref="JLJ159:JLL159"/>
    <mergeCell ref="JLN159:JLP159"/>
    <mergeCell ref="JLR159:JLT159"/>
    <mergeCell ref="JLV159:JLX159"/>
    <mergeCell ref="JKD159:JKF159"/>
    <mergeCell ref="JKH159:JKJ159"/>
    <mergeCell ref="JKL159:JKN159"/>
    <mergeCell ref="JKP159:JKR159"/>
    <mergeCell ref="JKT159:JKV159"/>
    <mergeCell ref="JKX159:JKZ159"/>
    <mergeCell ref="JJF159:JJH159"/>
    <mergeCell ref="JJJ159:JJL159"/>
    <mergeCell ref="JJN159:JJP159"/>
    <mergeCell ref="JJR159:JJT159"/>
    <mergeCell ref="JJV159:JJX159"/>
    <mergeCell ref="JJZ159:JKB159"/>
    <mergeCell ref="JIH159:JIJ159"/>
    <mergeCell ref="JIL159:JIN159"/>
    <mergeCell ref="JIP159:JIR159"/>
    <mergeCell ref="JIT159:JIV159"/>
    <mergeCell ref="JIX159:JIZ159"/>
    <mergeCell ref="JJB159:JJD159"/>
    <mergeCell ref="JHJ159:JHL159"/>
    <mergeCell ref="JHN159:JHP159"/>
    <mergeCell ref="JHR159:JHT159"/>
    <mergeCell ref="JHV159:JHX159"/>
    <mergeCell ref="JHZ159:JIB159"/>
    <mergeCell ref="JID159:JIF159"/>
    <mergeCell ref="JGL159:JGN159"/>
    <mergeCell ref="JGP159:JGR159"/>
    <mergeCell ref="JGT159:JGV159"/>
    <mergeCell ref="JGX159:JGZ159"/>
    <mergeCell ref="JHB159:JHD159"/>
    <mergeCell ref="JHF159:JHH159"/>
    <mergeCell ref="JFN159:JFP159"/>
    <mergeCell ref="JFR159:JFT159"/>
    <mergeCell ref="JFV159:JFX159"/>
    <mergeCell ref="JFZ159:JGB159"/>
    <mergeCell ref="JGD159:JGF159"/>
    <mergeCell ref="JGH159:JGJ159"/>
    <mergeCell ref="JEP159:JER159"/>
    <mergeCell ref="JET159:JEV159"/>
    <mergeCell ref="JEX159:JEZ159"/>
    <mergeCell ref="JFB159:JFD159"/>
    <mergeCell ref="JFF159:JFH159"/>
    <mergeCell ref="JFJ159:JFL159"/>
    <mergeCell ref="JDR159:JDT159"/>
    <mergeCell ref="JDV159:JDX159"/>
    <mergeCell ref="JDZ159:JEB159"/>
    <mergeCell ref="JED159:JEF159"/>
    <mergeCell ref="JEH159:JEJ159"/>
    <mergeCell ref="JEL159:JEN159"/>
    <mergeCell ref="JCT159:JCV159"/>
    <mergeCell ref="JCX159:JCZ159"/>
    <mergeCell ref="JDB159:JDD159"/>
    <mergeCell ref="JDF159:JDH159"/>
    <mergeCell ref="JDJ159:JDL159"/>
    <mergeCell ref="JDN159:JDP159"/>
    <mergeCell ref="JBV159:JBX159"/>
    <mergeCell ref="JBZ159:JCB159"/>
    <mergeCell ref="JCD159:JCF159"/>
    <mergeCell ref="JCH159:JCJ159"/>
    <mergeCell ref="JCL159:JCN159"/>
    <mergeCell ref="JCP159:JCR159"/>
    <mergeCell ref="JAX159:JAZ159"/>
    <mergeCell ref="JBB159:JBD159"/>
    <mergeCell ref="JBF159:JBH159"/>
    <mergeCell ref="JBJ159:JBL159"/>
    <mergeCell ref="JBN159:JBP159"/>
    <mergeCell ref="JBR159:JBT159"/>
    <mergeCell ref="IZZ159:JAB159"/>
    <mergeCell ref="JAD159:JAF159"/>
    <mergeCell ref="JAH159:JAJ159"/>
    <mergeCell ref="JAL159:JAN159"/>
    <mergeCell ref="JAP159:JAR159"/>
    <mergeCell ref="JAT159:JAV159"/>
    <mergeCell ref="IZB159:IZD159"/>
    <mergeCell ref="IZF159:IZH159"/>
    <mergeCell ref="IZJ159:IZL159"/>
    <mergeCell ref="IZN159:IZP159"/>
    <mergeCell ref="IZR159:IZT159"/>
    <mergeCell ref="IZV159:IZX159"/>
    <mergeCell ref="IYD159:IYF159"/>
    <mergeCell ref="IYH159:IYJ159"/>
    <mergeCell ref="IYL159:IYN159"/>
    <mergeCell ref="IYP159:IYR159"/>
    <mergeCell ref="IYT159:IYV159"/>
    <mergeCell ref="IYX159:IYZ159"/>
    <mergeCell ref="IXF159:IXH159"/>
    <mergeCell ref="IXJ159:IXL159"/>
    <mergeCell ref="IXN159:IXP159"/>
    <mergeCell ref="IXR159:IXT159"/>
    <mergeCell ref="IXV159:IXX159"/>
    <mergeCell ref="IXZ159:IYB159"/>
    <mergeCell ref="IWH159:IWJ159"/>
    <mergeCell ref="IWL159:IWN159"/>
    <mergeCell ref="IWP159:IWR159"/>
    <mergeCell ref="IWT159:IWV159"/>
    <mergeCell ref="IWX159:IWZ159"/>
    <mergeCell ref="IXB159:IXD159"/>
    <mergeCell ref="IVJ159:IVL159"/>
    <mergeCell ref="IVN159:IVP159"/>
    <mergeCell ref="IVR159:IVT159"/>
    <mergeCell ref="IVV159:IVX159"/>
    <mergeCell ref="IVZ159:IWB159"/>
    <mergeCell ref="IWD159:IWF159"/>
    <mergeCell ref="IUL159:IUN159"/>
    <mergeCell ref="IUP159:IUR159"/>
    <mergeCell ref="IUT159:IUV159"/>
    <mergeCell ref="IUX159:IUZ159"/>
    <mergeCell ref="IVB159:IVD159"/>
    <mergeCell ref="IVF159:IVH159"/>
    <mergeCell ref="ITN159:ITP159"/>
    <mergeCell ref="ITR159:ITT159"/>
    <mergeCell ref="ITV159:ITX159"/>
    <mergeCell ref="ITZ159:IUB159"/>
    <mergeCell ref="IUD159:IUF159"/>
    <mergeCell ref="IUH159:IUJ159"/>
    <mergeCell ref="ISP159:ISR159"/>
    <mergeCell ref="IST159:ISV159"/>
    <mergeCell ref="ISX159:ISZ159"/>
    <mergeCell ref="ITB159:ITD159"/>
    <mergeCell ref="ITF159:ITH159"/>
    <mergeCell ref="ITJ159:ITL159"/>
    <mergeCell ref="IRR159:IRT159"/>
    <mergeCell ref="IRV159:IRX159"/>
    <mergeCell ref="IRZ159:ISB159"/>
    <mergeCell ref="ISD159:ISF159"/>
    <mergeCell ref="ISH159:ISJ159"/>
    <mergeCell ref="ISL159:ISN159"/>
    <mergeCell ref="IQT159:IQV159"/>
    <mergeCell ref="IQX159:IQZ159"/>
    <mergeCell ref="IRB159:IRD159"/>
    <mergeCell ref="IRF159:IRH159"/>
    <mergeCell ref="IRJ159:IRL159"/>
    <mergeCell ref="IRN159:IRP159"/>
    <mergeCell ref="IPV159:IPX159"/>
    <mergeCell ref="IPZ159:IQB159"/>
    <mergeCell ref="IQD159:IQF159"/>
    <mergeCell ref="IQH159:IQJ159"/>
    <mergeCell ref="IQL159:IQN159"/>
    <mergeCell ref="IQP159:IQR159"/>
    <mergeCell ref="IOX159:IOZ159"/>
    <mergeCell ref="IPB159:IPD159"/>
    <mergeCell ref="IPF159:IPH159"/>
    <mergeCell ref="IPJ159:IPL159"/>
    <mergeCell ref="IPN159:IPP159"/>
    <mergeCell ref="IPR159:IPT159"/>
    <mergeCell ref="INZ159:IOB159"/>
    <mergeCell ref="IOD159:IOF159"/>
    <mergeCell ref="IOH159:IOJ159"/>
    <mergeCell ref="IOL159:ION159"/>
    <mergeCell ref="IOP159:IOR159"/>
    <mergeCell ref="IOT159:IOV159"/>
    <mergeCell ref="INB159:IND159"/>
    <mergeCell ref="INF159:INH159"/>
    <mergeCell ref="INJ159:INL159"/>
    <mergeCell ref="INN159:INP159"/>
    <mergeCell ref="INR159:INT159"/>
    <mergeCell ref="INV159:INX159"/>
    <mergeCell ref="IMD159:IMF159"/>
    <mergeCell ref="IMH159:IMJ159"/>
    <mergeCell ref="IML159:IMN159"/>
    <mergeCell ref="IMP159:IMR159"/>
    <mergeCell ref="IMT159:IMV159"/>
    <mergeCell ref="IMX159:IMZ159"/>
    <mergeCell ref="ILF159:ILH159"/>
    <mergeCell ref="ILJ159:ILL159"/>
    <mergeCell ref="ILN159:ILP159"/>
    <mergeCell ref="ILR159:ILT159"/>
    <mergeCell ref="ILV159:ILX159"/>
    <mergeCell ref="ILZ159:IMB159"/>
    <mergeCell ref="IKH159:IKJ159"/>
    <mergeCell ref="IKL159:IKN159"/>
    <mergeCell ref="IKP159:IKR159"/>
    <mergeCell ref="IKT159:IKV159"/>
    <mergeCell ref="IKX159:IKZ159"/>
    <mergeCell ref="ILB159:ILD159"/>
    <mergeCell ref="IJJ159:IJL159"/>
    <mergeCell ref="IJN159:IJP159"/>
    <mergeCell ref="IJR159:IJT159"/>
    <mergeCell ref="IJV159:IJX159"/>
    <mergeCell ref="IJZ159:IKB159"/>
    <mergeCell ref="IKD159:IKF159"/>
    <mergeCell ref="IIL159:IIN159"/>
    <mergeCell ref="IIP159:IIR159"/>
    <mergeCell ref="IIT159:IIV159"/>
    <mergeCell ref="IIX159:IIZ159"/>
    <mergeCell ref="IJB159:IJD159"/>
    <mergeCell ref="IJF159:IJH159"/>
    <mergeCell ref="IHN159:IHP159"/>
    <mergeCell ref="IHR159:IHT159"/>
    <mergeCell ref="IHV159:IHX159"/>
    <mergeCell ref="IHZ159:IIB159"/>
    <mergeCell ref="IID159:IIF159"/>
    <mergeCell ref="IIH159:IIJ159"/>
    <mergeCell ref="IGP159:IGR159"/>
    <mergeCell ref="IGT159:IGV159"/>
    <mergeCell ref="IGX159:IGZ159"/>
    <mergeCell ref="IHB159:IHD159"/>
    <mergeCell ref="IHF159:IHH159"/>
    <mergeCell ref="IHJ159:IHL159"/>
    <mergeCell ref="IFR159:IFT159"/>
    <mergeCell ref="IFV159:IFX159"/>
    <mergeCell ref="IFZ159:IGB159"/>
    <mergeCell ref="IGD159:IGF159"/>
    <mergeCell ref="IGH159:IGJ159"/>
    <mergeCell ref="IGL159:IGN159"/>
    <mergeCell ref="IET159:IEV159"/>
    <mergeCell ref="IEX159:IEZ159"/>
    <mergeCell ref="IFB159:IFD159"/>
    <mergeCell ref="IFF159:IFH159"/>
    <mergeCell ref="IFJ159:IFL159"/>
    <mergeCell ref="IFN159:IFP159"/>
    <mergeCell ref="IDV159:IDX159"/>
    <mergeCell ref="IDZ159:IEB159"/>
    <mergeCell ref="IED159:IEF159"/>
    <mergeCell ref="IEH159:IEJ159"/>
    <mergeCell ref="IEL159:IEN159"/>
    <mergeCell ref="IEP159:IER159"/>
    <mergeCell ref="ICX159:ICZ159"/>
    <mergeCell ref="IDB159:IDD159"/>
    <mergeCell ref="IDF159:IDH159"/>
    <mergeCell ref="IDJ159:IDL159"/>
    <mergeCell ref="IDN159:IDP159"/>
    <mergeCell ref="IDR159:IDT159"/>
    <mergeCell ref="IBZ159:ICB159"/>
    <mergeCell ref="ICD159:ICF159"/>
    <mergeCell ref="ICH159:ICJ159"/>
    <mergeCell ref="ICL159:ICN159"/>
    <mergeCell ref="ICP159:ICR159"/>
    <mergeCell ref="ICT159:ICV159"/>
    <mergeCell ref="IBB159:IBD159"/>
    <mergeCell ref="IBF159:IBH159"/>
    <mergeCell ref="IBJ159:IBL159"/>
    <mergeCell ref="IBN159:IBP159"/>
    <mergeCell ref="IBR159:IBT159"/>
    <mergeCell ref="IBV159:IBX159"/>
    <mergeCell ref="IAD159:IAF159"/>
    <mergeCell ref="IAH159:IAJ159"/>
    <mergeCell ref="IAL159:IAN159"/>
    <mergeCell ref="IAP159:IAR159"/>
    <mergeCell ref="IAT159:IAV159"/>
    <mergeCell ref="IAX159:IAZ159"/>
    <mergeCell ref="HZF159:HZH159"/>
    <mergeCell ref="HZJ159:HZL159"/>
    <mergeCell ref="HZN159:HZP159"/>
    <mergeCell ref="HZR159:HZT159"/>
    <mergeCell ref="HZV159:HZX159"/>
    <mergeCell ref="HZZ159:IAB159"/>
    <mergeCell ref="HYH159:HYJ159"/>
    <mergeCell ref="HYL159:HYN159"/>
    <mergeCell ref="HYP159:HYR159"/>
    <mergeCell ref="HYT159:HYV159"/>
    <mergeCell ref="HYX159:HYZ159"/>
    <mergeCell ref="HZB159:HZD159"/>
    <mergeCell ref="HXJ159:HXL159"/>
    <mergeCell ref="HXN159:HXP159"/>
    <mergeCell ref="HXR159:HXT159"/>
    <mergeCell ref="HXV159:HXX159"/>
    <mergeCell ref="HXZ159:HYB159"/>
    <mergeCell ref="HYD159:HYF159"/>
    <mergeCell ref="HWL159:HWN159"/>
    <mergeCell ref="HWP159:HWR159"/>
    <mergeCell ref="HWT159:HWV159"/>
    <mergeCell ref="HWX159:HWZ159"/>
    <mergeCell ref="HXB159:HXD159"/>
    <mergeCell ref="HXF159:HXH159"/>
    <mergeCell ref="HVN159:HVP159"/>
    <mergeCell ref="HVR159:HVT159"/>
    <mergeCell ref="HVV159:HVX159"/>
    <mergeCell ref="HVZ159:HWB159"/>
    <mergeCell ref="HWD159:HWF159"/>
    <mergeCell ref="HWH159:HWJ159"/>
    <mergeCell ref="HUP159:HUR159"/>
    <mergeCell ref="HUT159:HUV159"/>
    <mergeCell ref="HUX159:HUZ159"/>
    <mergeCell ref="HVB159:HVD159"/>
    <mergeCell ref="HVF159:HVH159"/>
    <mergeCell ref="HVJ159:HVL159"/>
    <mergeCell ref="HTR159:HTT159"/>
    <mergeCell ref="HTV159:HTX159"/>
    <mergeCell ref="HTZ159:HUB159"/>
    <mergeCell ref="HUD159:HUF159"/>
    <mergeCell ref="HUH159:HUJ159"/>
    <mergeCell ref="HUL159:HUN159"/>
    <mergeCell ref="HST159:HSV159"/>
    <mergeCell ref="HSX159:HSZ159"/>
    <mergeCell ref="HTB159:HTD159"/>
    <mergeCell ref="HTF159:HTH159"/>
    <mergeCell ref="HTJ159:HTL159"/>
    <mergeCell ref="HTN159:HTP159"/>
    <mergeCell ref="HRV159:HRX159"/>
    <mergeCell ref="HRZ159:HSB159"/>
    <mergeCell ref="HSD159:HSF159"/>
    <mergeCell ref="HSH159:HSJ159"/>
    <mergeCell ref="HSL159:HSN159"/>
    <mergeCell ref="HSP159:HSR159"/>
    <mergeCell ref="HQX159:HQZ159"/>
    <mergeCell ref="HRB159:HRD159"/>
    <mergeCell ref="HRF159:HRH159"/>
    <mergeCell ref="HRJ159:HRL159"/>
    <mergeCell ref="HRN159:HRP159"/>
    <mergeCell ref="HRR159:HRT159"/>
    <mergeCell ref="HPZ159:HQB159"/>
    <mergeCell ref="HQD159:HQF159"/>
    <mergeCell ref="HQH159:HQJ159"/>
    <mergeCell ref="HQL159:HQN159"/>
    <mergeCell ref="HQP159:HQR159"/>
    <mergeCell ref="HQT159:HQV159"/>
    <mergeCell ref="HPB159:HPD159"/>
    <mergeCell ref="HPF159:HPH159"/>
    <mergeCell ref="HPJ159:HPL159"/>
    <mergeCell ref="HPN159:HPP159"/>
    <mergeCell ref="HPR159:HPT159"/>
    <mergeCell ref="HPV159:HPX159"/>
    <mergeCell ref="HOD159:HOF159"/>
    <mergeCell ref="HOH159:HOJ159"/>
    <mergeCell ref="HOL159:HON159"/>
    <mergeCell ref="HOP159:HOR159"/>
    <mergeCell ref="HOT159:HOV159"/>
    <mergeCell ref="HOX159:HOZ159"/>
    <mergeCell ref="HNF159:HNH159"/>
    <mergeCell ref="HNJ159:HNL159"/>
    <mergeCell ref="HNN159:HNP159"/>
    <mergeCell ref="HNR159:HNT159"/>
    <mergeCell ref="HNV159:HNX159"/>
    <mergeCell ref="HNZ159:HOB159"/>
    <mergeCell ref="HMH159:HMJ159"/>
    <mergeCell ref="HML159:HMN159"/>
    <mergeCell ref="HMP159:HMR159"/>
    <mergeCell ref="HMT159:HMV159"/>
    <mergeCell ref="HMX159:HMZ159"/>
    <mergeCell ref="HNB159:HND159"/>
    <mergeCell ref="HLJ159:HLL159"/>
    <mergeCell ref="HLN159:HLP159"/>
    <mergeCell ref="HLR159:HLT159"/>
    <mergeCell ref="HLV159:HLX159"/>
    <mergeCell ref="HLZ159:HMB159"/>
    <mergeCell ref="HMD159:HMF159"/>
    <mergeCell ref="HKL159:HKN159"/>
    <mergeCell ref="HKP159:HKR159"/>
    <mergeCell ref="HKT159:HKV159"/>
    <mergeCell ref="HKX159:HKZ159"/>
    <mergeCell ref="HLB159:HLD159"/>
    <mergeCell ref="HLF159:HLH159"/>
    <mergeCell ref="HJN159:HJP159"/>
    <mergeCell ref="HJR159:HJT159"/>
    <mergeCell ref="HJV159:HJX159"/>
    <mergeCell ref="HJZ159:HKB159"/>
    <mergeCell ref="HKD159:HKF159"/>
    <mergeCell ref="HKH159:HKJ159"/>
    <mergeCell ref="HIP159:HIR159"/>
    <mergeCell ref="HIT159:HIV159"/>
    <mergeCell ref="HIX159:HIZ159"/>
    <mergeCell ref="HJB159:HJD159"/>
    <mergeCell ref="HJF159:HJH159"/>
    <mergeCell ref="HJJ159:HJL159"/>
    <mergeCell ref="HHR159:HHT159"/>
    <mergeCell ref="HHV159:HHX159"/>
    <mergeCell ref="HHZ159:HIB159"/>
    <mergeCell ref="HID159:HIF159"/>
    <mergeCell ref="HIH159:HIJ159"/>
    <mergeCell ref="HIL159:HIN159"/>
    <mergeCell ref="HGT159:HGV159"/>
    <mergeCell ref="HGX159:HGZ159"/>
    <mergeCell ref="HHB159:HHD159"/>
    <mergeCell ref="HHF159:HHH159"/>
    <mergeCell ref="HHJ159:HHL159"/>
    <mergeCell ref="HHN159:HHP159"/>
    <mergeCell ref="HFV159:HFX159"/>
    <mergeCell ref="HFZ159:HGB159"/>
    <mergeCell ref="HGD159:HGF159"/>
    <mergeCell ref="HGH159:HGJ159"/>
    <mergeCell ref="HGL159:HGN159"/>
    <mergeCell ref="HGP159:HGR159"/>
    <mergeCell ref="HEX159:HEZ159"/>
    <mergeCell ref="HFB159:HFD159"/>
    <mergeCell ref="HFF159:HFH159"/>
    <mergeCell ref="HFJ159:HFL159"/>
    <mergeCell ref="HFN159:HFP159"/>
    <mergeCell ref="HFR159:HFT159"/>
    <mergeCell ref="HDZ159:HEB159"/>
    <mergeCell ref="HED159:HEF159"/>
    <mergeCell ref="HEH159:HEJ159"/>
    <mergeCell ref="HEL159:HEN159"/>
    <mergeCell ref="HEP159:HER159"/>
    <mergeCell ref="HET159:HEV159"/>
    <mergeCell ref="HDB159:HDD159"/>
    <mergeCell ref="HDF159:HDH159"/>
    <mergeCell ref="HDJ159:HDL159"/>
    <mergeCell ref="HDN159:HDP159"/>
    <mergeCell ref="HDR159:HDT159"/>
    <mergeCell ref="HDV159:HDX159"/>
    <mergeCell ref="HCD159:HCF159"/>
    <mergeCell ref="HCH159:HCJ159"/>
    <mergeCell ref="HCL159:HCN159"/>
    <mergeCell ref="HCP159:HCR159"/>
    <mergeCell ref="HCT159:HCV159"/>
    <mergeCell ref="HCX159:HCZ159"/>
    <mergeCell ref="HBF159:HBH159"/>
    <mergeCell ref="HBJ159:HBL159"/>
    <mergeCell ref="HBN159:HBP159"/>
    <mergeCell ref="HBR159:HBT159"/>
    <mergeCell ref="HBV159:HBX159"/>
    <mergeCell ref="HBZ159:HCB159"/>
    <mergeCell ref="HAH159:HAJ159"/>
    <mergeCell ref="HAL159:HAN159"/>
    <mergeCell ref="HAP159:HAR159"/>
    <mergeCell ref="HAT159:HAV159"/>
    <mergeCell ref="HAX159:HAZ159"/>
    <mergeCell ref="HBB159:HBD159"/>
    <mergeCell ref="GZJ159:GZL159"/>
    <mergeCell ref="GZN159:GZP159"/>
    <mergeCell ref="GZR159:GZT159"/>
    <mergeCell ref="GZV159:GZX159"/>
    <mergeCell ref="GZZ159:HAB159"/>
    <mergeCell ref="HAD159:HAF159"/>
    <mergeCell ref="GYL159:GYN159"/>
    <mergeCell ref="GYP159:GYR159"/>
    <mergeCell ref="GYT159:GYV159"/>
    <mergeCell ref="GYX159:GYZ159"/>
    <mergeCell ref="GZB159:GZD159"/>
    <mergeCell ref="GZF159:GZH159"/>
    <mergeCell ref="GXN159:GXP159"/>
    <mergeCell ref="GXR159:GXT159"/>
    <mergeCell ref="GXV159:GXX159"/>
    <mergeCell ref="GXZ159:GYB159"/>
    <mergeCell ref="GYD159:GYF159"/>
    <mergeCell ref="GYH159:GYJ159"/>
    <mergeCell ref="GWP159:GWR159"/>
    <mergeCell ref="GWT159:GWV159"/>
    <mergeCell ref="GWX159:GWZ159"/>
    <mergeCell ref="GXB159:GXD159"/>
    <mergeCell ref="GXF159:GXH159"/>
    <mergeCell ref="GXJ159:GXL159"/>
    <mergeCell ref="GVR159:GVT159"/>
    <mergeCell ref="GVV159:GVX159"/>
    <mergeCell ref="GVZ159:GWB159"/>
    <mergeCell ref="GWD159:GWF159"/>
    <mergeCell ref="GWH159:GWJ159"/>
    <mergeCell ref="GWL159:GWN159"/>
    <mergeCell ref="GUT159:GUV159"/>
    <mergeCell ref="GUX159:GUZ159"/>
    <mergeCell ref="GVB159:GVD159"/>
    <mergeCell ref="GVF159:GVH159"/>
    <mergeCell ref="GVJ159:GVL159"/>
    <mergeCell ref="GVN159:GVP159"/>
    <mergeCell ref="GTV159:GTX159"/>
    <mergeCell ref="GTZ159:GUB159"/>
    <mergeCell ref="GUD159:GUF159"/>
    <mergeCell ref="GUH159:GUJ159"/>
    <mergeCell ref="GUL159:GUN159"/>
    <mergeCell ref="GUP159:GUR159"/>
    <mergeCell ref="GSX159:GSZ159"/>
    <mergeCell ref="GTB159:GTD159"/>
    <mergeCell ref="GTF159:GTH159"/>
    <mergeCell ref="GTJ159:GTL159"/>
    <mergeCell ref="GTN159:GTP159"/>
    <mergeCell ref="GTR159:GTT159"/>
    <mergeCell ref="GRZ159:GSB159"/>
    <mergeCell ref="GSD159:GSF159"/>
    <mergeCell ref="GSH159:GSJ159"/>
    <mergeCell ref="GSL159:GSN159"/>
    <mergeCell ref="GSP159:GSR159"/>
    <mergeCell ref="GST159:GSV159"/>
    <mergeCell ref="GRB159:GRD159"/>
    <mergeCell ref="GRF159:GRH159"/>
    <mergeCell ref="GRJ159:GRL159"/>
    <mergeCell ref="GRN159:GRP159"/>
    <mergeCell ref="GRR159:GRT159"/>
    <mergeCell ref="GRV159:GRX159"/>
    <mergeCell ref="GQD159:GQF159"/>
    <mergeCell ref="GQH159:GQJ159"/>
    <mergeCell ref="GQL159:GQN159"/>
    <mergeCell ref="GQP159:GQR159"/>
    <mergeCell ref="GQT159:GQV159"/>
    <mergeCell ref="GQX159:GQZ159"/>
    <mergeCell ref="GPF159:GPH159"/>
    <mergeCell ref="GPJ159:GPL159"/>
    <mergeCell ref="GPN159:GPP159"/>
    <mergeCell ref="GPR159:GPT159"/>
    <mergeCell ref="GPV159:GPX159"/>
    <mergeCell ref="GPZ159:GQB159"/>
    <mergeCell ref="GOH159:GOJ159"/>
    <mergeCell ref="GOL159:GON159"/>
    <mergeCell ref="GOP159:GOR159"/>
    <mergeCell ref="GOT159:GOV159"/>
    <mergeCell ref="GOX159:GOZ159"/>
    <mergeCell ref="GPB159:GPD159"/>
    <mergeCell ref="GNJ159:GNL159"/>
    <mergeCell ref="GNN159:GNP159"/>
    <mergeCell ref="GNR159:GNT159"/>
    <mergeCell ref="GNV159:GNX159"/>
    <mergeCell ref="GNZ159:GOB159"/>
    <mergeCell ref="GOD159:GOF159"/>
    <mergeCell ref="GML159:GMN159"/>
    <mergeCell ref="GMP159:GMR159"/>
    <mergeCell ref="GMT159:GMV159"/>
    <mergeCell ref="GMX159:GMZ159"/>
    <mergeCell ref="GNB159:GND159"/>
    <mergeCell ref="GNF159:GNH159"/>
    <mergeCell ref="GLN159:GLP159"/>
    <mergeCell ref="GLR159:GLT159"/>
    <mergeCell ref="GLV159:GLX159"/>
    <mergeCell ref="GLZ159:GMB159"/>
    <mergeCell ref="GMD159:GMF159"/>
    <mergeCell ref="GMH159:GMJ159"/>
    <mergeCell ref="GKP159:GKR159"/>
    <mergeCell ref="GKT159:GKV159"/>
    <mergeCell ref="GKX159:GKZ159"/>
    <mergeCell ref="GLB159:GLD159"/>
    <mergeCell ref="GLF159:GLH159"/>
    <mergeCell ref="GLJ159:GLL159"/>
    <mergeCell ref="GJR159:GJT159"/>
    <mergeCell ref="GJV159:GJX159"/>
    <mergeCell ref="GJZ159:GKB159"/>
    <mergeCell ref="GKD159:GKF159"/>
    <mergeCell ref="GKH159:GKJ159"/>
    <mergeCell ref="GKL159:GKN159"/>
    <mergeCell ref="GIT159:GIV159"/>
    <mergeCell ref="GIX159:GIZ159"/>
    <mergeCell ref="GJB159:GJD159"/>
    <mergeCell ref="GJF159:GJH159"/>
    <mergeCell ref="GJJ159:GJL159"/>
    <mergeCell ref="GJN159:GJP159"/>
    <mergeCell ref="GHV159:GHX159"/>
    <mergeCell ref="GHZ159:GIB159"/>
    <mergeCell ref="GID159:GIF159"/>
    <mergeCell ref="GIH159:GIJ159"/>
    <mergeCell ref="GIL159:GIN159"/>
    <mergeCell ref="GIP159:GIR159"/>
    <mergeCell ref="GGX159:GGZ159"/>
    <mergeCell ref="GHB159:GHD159"/>
    <mergeCell ref="GHF159:GHH159"/>
    <mergeCell ref="GHJ159:GHL159"/>
    <mergeCell ref="GHN159:GHP159"/>
    <mergeCell ref="GHR159:GHT159"/>
    <mergeCell ref="GFZ159:GGB159"/>
    <mergeCell ref="GGD159:GGF159"/>
    <mergeCell ref="GGH159:GGJ159"/>
    <mergeCell ref="GGL159:GGN159"/>
    <mergeCell ref="GGP159:GGR159"/>
    <mergeCell ref="GGT159:GGV159"/>
    <mergeCell ref="GFB159:GFD159"/>
    <mergeCell ref="GFF159:GFH159"/>
    <mergeCell ref="GFJ159:GFL159"/>
    <mergeCell ref="GFN159:GFP159"/>
    <mergeCell ref="GFR159:GFT159"/>
    <mergeCell ref="GFV159:GFX159"/>
    <mergeCell ref="GED159:GEF159"/>
    <mergeCell ref="GEH159:GEJ159"/>
    <mergeCell ref="GEL159:GEN159"/>
    <mergeCell ref="GEP159:GER159"/>
    <mergeCell ref="GET159:GEV159"/>
    <mergeCell ref="GEX159:GEZ159"/>
    <mergeCell ref="GDF159:GDH159"/>
    <mergeCell ref="GDJ159:GDL159"/>
    <mergeCell ref="GDN159:GDP159"/>
    <mergeCell ref="GDR159:GDT159"/>
    <mergeCell ref="GDV159:GDX159"/>
    <mergeCell ref="GDZ159:GEB159"/>
    <mergeCell ref="GCH159:GCJ159"/>
    <mergeCell ref="GCL159:GCN159"/>
    <mergeCell ref="GCP159:GCR159"/>
    <mergeCell ref="GCT159:GCV159"/>
    <mergeCell ref="GCX159:GCZ159"/>
    <mergeCell ref="GDB159:GDD159"/>
    <mergeCell ref="GBJ159:GBL159"/>
    <mergeCell ref="GBN159:GBP159"/>
    <mergeCell ref="GBR159:GBT159"/>
    <mergeCell ref="GBV159:GBX159"/>
    <mergeCell ref="GBZ159:GCB159"/>
    <mergeCell ref="GCD159:GCF159"/>
    <mergeCell ref="GAL159:GAN159"/>
    <mergeCell ref="GAP159:GAR159"/>
    <mergeCell ref="GAT159:GAV159"/>
    <mergeCell ref="GAX159:GAZ159"/>
    <mergeCell ref="GBB159:GBD159"/>
    <mergeCell ref="GBF159:GBH159"/>
    <mergeCell ref="FZN159:FZP159"/>
    <mergeCell ref="FZR159:FZT159"/>
    <mergeCell ref="FZV159:FZX159"/>
    <mergeCell ref="FZZ159:GAB159"/>
    <mergeCell ref="GAD159:GAF159"/>
    <mergeCell ref="GAH159:GAJ159"/>
    <mergeCell ref="FYP159:FYR159"/>
    <mergeCell ref="FYT159:FYV159"/>
    <mergeCell ref="FYX159:FYZ159"/>
    <mergeCell ref="FZB159:FZD159"/>
    <mergeCell ref="FZF159:FZH159"/>
    <mergeCell ref="FZJ159:FZL159"/>
    <mergeCell ref="FXR159:FXT159"/>
    <mergeCell ref="FXV159:FXX159"/>
    <mergeCell ref="FXZ159:FYB159"/>
    <mergeCell ref="FYD159:FYF159"/>
    <mergeCell ref="FYH159:FYJ159"/>
    <mergeCell ref="FYL159:FYN159"/>
    <mergeCell ref="FWT159:FWV159"/>
    <mergeCell ref="FWX159:FWZ159"/>
    <mergeCell ref="FXB159:FXD159"/>
    <mergeCell ref="FXF159:FXH159"/>
    <mergeCell ref="FXJ159:FXL159"/>
    <mergeCell ref="FXN159:FXP159"/>
    <mergeCell ref="FVV159:FVX159"/>
    <mergeCell ref="FVZ159:FWB159"/>
    <mergeCell ref="FWD159:FWF159"/>
    <mergeCell ref="FWH159:FWJ159"/>
    <mergeCell ref="FWL159:FWN159"/>
    <mergeCell ref="FWP159:FWR159"/>
    <mergeCell ref="FUX159:FUZ159"/>
    <mergeCell ref="FVB159:FVD159"/>
    <mergeCell ref="FVF159:FVH159"/>
    <mergeCell ref="FVJ159:FVL159"/>
    <mergeCell ref="FVN159:FVP159"/>
    <mergeCell ref="FVR159:FVT159"/>
    <mergeCell ref="FTZ159:FUB159"/>
    <mergeCell ref="FUD159:FUF159"/>
    <mergeCell ref="FUH159:FUJ159"/>
    <mergeCell ref="FUL159:FUN159"/>
    <mergeCell ref="FUP159:FUR159"/>
    <mergeCell ref="FUT159:FUV159"/>
    <mergeCell ref="FTB159:FTD159"/>
    <mergeCell ref="FTF159:FTH159"/>
    <mergeCell ref="FTJ159:FTL159"/>
    <mergeCell ref="FTN159:FTP159"/>
    <mergeCell ref="FTR159:FTT159"/>
    <mergeCell ref="FTV159:FTX159"/>
    <mergeCell ref="FSD159:FSF159"/>
    <mergeCell ref="FSH159:FSJ159"/>
    <mergeCell ref="FSL159:FSN159"/>
    <mergeCell ref="FSP159:FSR159"/>
    <mergeCell ref="FST159:FSV159"/>
    <mergeCell ref="FSX159:FSZ159"/>
    <mergeCell ref="FRF159:FRH159"/>
    <mergeCell ref="FRJ159:FRL159"/>
    <mergeCell ref="FRN159:FRP159"/>
    <mergeCell ref="FRR159:FRT159"/>
    <mergeCell ref="FRV159:FRX159"/>
    <mergeCell ref="FRZ159:FSB159"/>
    <mergeCell ref="FQH159:FQJ159"/>
    <mergeCell ref="FQL159:FQN159"/>
    <mergeCell ref="FQP159:FQR159"/>
    <mergeCell ref="FQT159:FQV159"/>
    <mergeCell ref="FQX159:FQZ159"/>
    <mergeCell ref="FRB159:FRD159"/>
    <mergeCell ref="FPJ159:FPL159"/>
    <mergeCell ref="FPN159:FPP159"/>
    <mergeCell ref="FPR159:FPT159"/>
    <mergeCell ref="FPV159:FPX159"/>
    <mergeCell ref="FPZ159:FQB159"/>
    <mergeCell ref="FQD159:FQF159"/>
    <mergeCell ref="FOL159:FON159"/>
    <mergeCell ref="FOP159:FOR159"/>
    <mergeCell ref="FOT159:FOV159"/>
    <mergeCell ref="FOX159:FOZ159"/>
    <mergeCell ref="FPB159:FPD159"/>
    <mergeCell ref="FPF159:FPH159"/>
    <mergeCell ref="FNN159:FNP159"/>
    <mergeCell ref="FNR159:FNT159"/>
    <mergeCell ref="FNV159:FNX159"/>
    <mergeCell ref="FNZ159:FOB159"/>
    <mergeCell ref="FOD159:FOF159"/>
    <mergeCell ref="FOH159:FOJ159"/>
    <mergeCell ref="FMP159:FMR159"/>
    <mergeCell ref="FMT159:FMV159"/>
    <mergeCell ref="FMX159:FMZ159"/>
    <mergeCell ref="FNB159:FND159"/>
    <mergeCell ref="FNF159:FNH159"/>
    <mergeCell ref="FNJ159:FNL159"/>
    <mergeCell ref="FLR159:FLT159"/>
    <mergeCell ref="FLV159:FLX159"/>
    <mergeCell ref="FLZ159:FMB159"/>
    <mergeCell ref="FMD159:FMF159"/>
    <mergeCell ref="FMH159:FMJ159"/>
    <mergeCell ref="FML159:FMN159"/>
    <mergeCell ref="FKT159:FKV159"/>
    <mergeCell ref="FKX159:FKZ159"/>
    <mergeCell ref="FLB159:FLD159"/>
    <mergeCell ref="FLF159:FLH159"/>
    <mergeCell ref="FLJ159:FLL159"/>
    <mergeCell ref="FLN159:FLP159"/>
    <mergeCell ref="FJV159:FJX159"/>
    <mergeCell ref="FJZ159:FKB159"/>
    <mergeCell ref="FKD159:FKF159"/>
    <mergeCell ref="FKH159:FKJ159"/>
    <mergeCell ref="FKL159:FKN159"/>
    <mergeCell ref="FKP159:FKR159"/>
    <mergeCell ref="FIX159:FIZ159"/>
    <mergeCell ref="FJB159:FJD159"/>
    <mergeCell ref="FJF159:FJH159"/>
    <mergeCell ref="FJJ159:FJL159"/>
    <mergeCell ref="FJN159:FJP159"/>
    <mergeCell ref="FJR159:FJT159"/>
    <mergeCell ref="FHZ159:FIB159"/>
    <mergeCell ref="FID159:FIF159"/>
    <mergeCell ref="FIH159:FIJ159"/>
    <mergeCell ref="FIL159:FIN159"/>
    <mergeCell ref="FIP159:FIR159"/>
    <mergeCell ref="FIT159:FIV159"/>
    <mergeCell ref="FHB159:FHD159"/>
    <mergeCell ref="FHF159:FHH159"/>
    <mergeCell ref="FHJ159:FHL159"/>
    <mergeCell ref="FHN159:FHP159"/>
    <mergeCell ref="FHR159:FHT159"/>
    <mergeCell ref="FHV159:FHX159"/>
    <mergeCell ref="FGD159:FGF159"/>
    <mergeCell ref="FGH159:FGJ159"/>
    <mergeCell ref="FGL159:FGN159"/>
    <mergeCell ref="FGP159:FGR159"/>
    <mergeCell ref="FGT159:FGV159"/>
    <mergeCell ref="FGX159:FGZ159"/>
    <mergeCell ref="FFF159:FFH159"/>
    <mergeCell ref="FFJ159:FFL159"/>
    <mergeCell ref="FFN159:FFP159"/>
    <mergeCell ref="FFR159:FFT159"/>
    <mergeCell ref="FFV159:FFX159"/>
    <mergeCell ref="FFZ159:FGB159"/>
    <mergeCell ref="FEH159:FEJ159"/>
    <mergeCell ref="FEL159:FEN159"/>
    <mergeCell ref="FEP159:FER159"/>
    <mergeCell ref="FET159:FEV159"/>
    <mergeCell ref="FEX159:FEZ159"/>
    <mergeCell ref="FFB159:FFD159"/>
    <mergeCell ref="FDJ159:FDL159"/>
    <mergeCell ref="FDN159:FDP159"/>
    <mergeCell ref="FDR159:FDT159"/>
    <mergeCell ref="FDV159:FDX159"/>
    <mergeCell ref="FDZ159:FEB159"/>
    <mergeCell ref="FED159:FEF159"/>
    <mergeCell ref="FCL159:FCN159"/>
    <mergeCell ref="FCP159:FCR159"/>
    <mergeCell ref="FCT159:FCV159"/>
    <mergeCell ref="FCX159:FCZ159"/>
    <mergeCell ref="FDB159:FDD159"/>
    <mergeCell ref="FDF159:FDH159"/>
    <mergeCell ref="FBN159:FBP159"/>
    <mergeCell ref="FBR159:FBT159"/>
    <mergeCell ref="FBV159:FBX159"/>
    <mergeCell ref="FBZ159:FCB159"/>
    <mergeCell ref="FCD159:FCF159"/>
    <mergeCell ref="FCH159:FCJ159"/>
    <mergeCell ref="FAP159:FAR159"/>
    <mergeCell ref="FAT159:FAV159"/>
    <mergeCell ref="FAX159:FAZ159"/>
    <mergeCell ref="FBB159:FBD159"/>
    <mergeCell ref="FBF159:FBH159"/>
    <mergeCell ref="FBJ159:FBL159"/>
    <mergeCell ref="EZR159:EZT159"/>
    <mergeCell ref="EZV159:EZX159"/>
    <mergeCell ref="EZZ159:FAB159"/>
    <mergeCell ref="FAD159:FAF159"/>
    <mergeCell ref="FAH159:FAJ159"/>
    <mergeCell ref="FAL159:FAN159"/>
    <mergeCell ref="EYT159:EYV159"/>
    <mergeCell ref="EYX159:EYZ159"/>
    <mergeCell ref="EZB159:EZD159"/>
    <mergeCell ref="EZF159:EZH159"/>
    <mergeCell ref="EZJ159:EZL159"/>
    <mergeCell ref="EZN159:EZP159"/>
    <mergeCell ref="EXV159:EXX159"/>
    <mergeCell ref="EXZ159:EYB159"/>
    <mergeCell ref="EYD159:EYF159"/>
    <mergeCell ref="EYH159:EYJ159"/>
    <mergeCell ref="EYL159:EYN159"/>
    <mergeCell ref="EYP159:EYR159"/>
    <mergeCell ref="EWX159:EWZ159"/>
    <mergeCell ref="EXB159:EXD159"/>
    <mergeCell ref="EXF159:EXH159"/>
    <mergeCell ref="EXJ159:EXL159"/>
    <mergeCell ref="EXN159:EXP159"/>
    <mergeCell ref="EXR159:EXT159"/>
    <mergeCell ref="EVZ159:EWB159"/>
    <mergeCell ref="EWD159:EWF159"/>
    <mergeCell ref="EWH159:EWJ159"/>
    <mergeCell ref="EWL159:EWN159"/>
    <mergeCell ref="EWP159:EWR159"/>
    <mergeCell ref="EWT159:EWV159"/>
    <mergeCell ref="EVB159:EVD159"/>
    <mergeCell ref="EVF159:EVH159"/>
    <mergeCell ref="EVJ159:EVL159"/>
    <mergeCell ref="EVN159:EVP159"/>
    <mergeCell ref="EVR159:EVT159"/>
    <mergeCell ref="EVV159:EVX159"/>
    <mergeCell ref="EUD159:EUF159"/>
    <mergeCell ref="EUH159:EUJ159"/>
    <mergeCell ref="EUL159:EUN159"/>
    <mergeCell ref="EUP159:EUR159"/>
    <mergeCell ref="EUT159:EUV159"/>
    <mergeCell ref="EUX159:EUZ159"/>
    <mergeCell ref="ETF159:ETH159"/>
    <mergeCell ref="ETJ159:ETL159"/>
    <mergeCell ref="ETN159:ETP159"/>
    <mergeCell ref="ETR159:ETT159"/>
    <mergeCell ref="ETV159:ETX159"/>
    <mergeCell ref="ETZ159:EUB159"/>
    <mergeCell ref="ESH159:ESJ159"/>
    <mergeCell ref="ESL159:ESN159"/>
    <mergeCell ref="ESP159:ESR159"/>
    <mergeCell ref="EST159:ESV159"/>
    <mergeCell ref="ESX159:ESZ159"/>
    <mergeCell ref="ETB159:ETD159"/>
    <mergeCell ref="ERJ159:ERL159"/>
    <mergeCell ref="ERN159:ERP159"/>
    <mergeCell ref="ERR159:ERT159"/>
    <mergeCell ref="ERV159:ERX159"/>
    <mergeCell ref="ERZ159:ESB159"/>
    <mergeCell ref="ESD159:ESF159"/>
    <mergeCell ref="EQL159:EQN159"/>
    <mergeCell ref="EQP159:EQR159"/>
    <mergeCell ref="EQT159:EQV159"/>
    <mergeCell ref="EQX159:EQZ159"/>
    <mergeCell ref="ERB159:ERD159"/>
    <mergeCell ref="ERF159:ERH159"/>
    <mergeCell ref="EPN159:EPP159"/>
    <mergeCell ref="EPR159:EPT159"/>
    <mergeCell ref="EPV159:EPX159"/>
    <mergeCell ref="EPZ159:EQB159"/>
    <mergeCell ref="EQD159:EQF159"/>
    <mergeCell ref="EQH159:EQJ159"/>
    <mergeCell ref="EOP159:EOR159"/>
    <mergeCell ref="EOT159:EOV159"/>
    <mergeCell ref="EOX159:EOZ159"/>
    <mergeCell ref="EPB159:EPD159"/>
    <mergeCell ref="EPF159:EPH159"/>
    <mergeCell ref="EPJ159:EPL159"/>
    <mergeCell ref="ENR159:ENT159"/>
    <mergeCell ref="ENV159:ENX159"/>
    <mergeCell ref="ENZ159:EOB159"/>
    <mergeCell ref="EOD159:EOF159"/>
    <mergeCell ref="EOH159:EOJ159"/>
    <mergeCell ref="EOL159:EON159"/>
    <mergeCell ref="EMT159:EMV159"/>
    <mergeCell ref="EMX159:EMZ159"/>
    <mergeCell ref="ENB159:END159"/>
    <mergeCell ref="ENF159:ENH159"/>
    <mergeCell ref="ENJ159:ENL159"/>
    <mergeCell ref="ENN159:ENP159"/>
    <mergeCell ref="ELV159:ELX159"/>
    <mergeCell ref="ELZ159:EMB159"/>
    <mergeCell ref="EMD159:EMF159"/>
    <mergeCell ref="EMH159:EMJ159"/>
    <mergeCell ref="EML159:EMN159"/>
    <mergeCell ref="EMP159:EMR159"/>
    <mergeCell ref="EKX159:EKZ159"/>
    <mergeCell ref="ELB159:ELD159"/>
    <mergeCell ref="ELF159:ELH159"/>
    <mergeCell ref="ELJ159:ELL159"/>
    <mergeCell ref="ELN159:ELP159"/>
    <mergeCell ref="ELR159:ELT159"/>
    <mergeCell ref="EJZ159:EKB159"/>
    <mergeCell ref="EKD159:EKF159"/>
    <mergeCell ref="EKH159:EKJ159"/>
    <mergeCell ref="EKL159:EKN159"/>
    <mergeCell ref="EKP159:EKR159"/>
    <mergeCell ref="EKT159:EKV159"/>
    <mergeCell ref="EJB159:EJD159"/>
    <mergeCell ref="EJF159:EJH159"/>
    <mergeCell ref="EJJ159:EJL159"/>
    <mergeCell ref="EJN159:EJP159"/>
    <mergeCell ref="EJR159:EJT159"/>
    <mergeCell ref="EJV159:EJX159"/>
    <mergeCell ref="EID159:EIF159"/>
    <mergeCell ref="EIH159:EIJ159"/>
    <mergeCell ref="EIL159:EIN159"/>
    <mergeCell ref="EIP159:EIR159"/>
    <mergeCell ref="EIT159:EIV159"/>
    <mergeCell ref="EIX159:EIZ159"/>
    <mergeCell ref="EHF159:EHH159"/>
    <mergeCell ref="EHJ159:EHL159"/>
    <mergeCell ref="EHN159:EHP159"/>
    <mergeCell ref="EHR159:EHT159"/>
    <mergeCell ref="EHV159:EHX159"/>
    <mergeCell ref="EHZ159:EIB159"/>
    <mergeCell ref="EGH159:EGJ159"/>
    <mergeCell ref="EGL159:EGN159"/>
    <mergeCell ref="EGP159:EGR159"/>
    <mergeCell ref="EGT159:EGV159"/>
    <mergeCell ref="EGX159:EGZ159"/>
    <mergeCell ref="EHB159:EHD159"/>
    <mergeCell ref="EFJ159:EFL159"/>
    <mergeCell ref="EFN159:EFP159"/>
    <mergeCell ref="EFR159:EFT159"/>
    <mergeCell ref="EFV159:EFX159"/>
    <mergeCell ref="EFZ159:EGB159"/>
    <mergeCell ref="EGD159:EGF159"/>
    <mergeCell ref="EEL159:EEN159"/>
    <mergeCell ref="EEP159:EER159"/>
    <mergeCell ref="EET159:EEV159"/>
    <mergeCell ref="EEX159:EEZ159"/>
    <mergeCell ref="EFB159:EFD159"/>
    <mergeCell ref="EFF159:EFH159"/>
    <mergeCell ref="EDN159:EDP159"/>
    <mergeCell ref="EDR159:EDT159"/>
    <mergeCell ref="EDV159:EDX159"/>
    <mergeCell ref="EDZ159:EEB159"/>
    <mergeCell ref="EED159:EEF159"/>
    <mergeCell ref="EEH159:EEJ159"/>
    <mergeCell ref="ECP159:ECR159"/>
    <mergeCell ref="ECT159:ECV159"/>
    <mergeCell ref="ECX159:ECZ159"/>
    <mergeCell ref="EDB159:EDD159"/>
    <mergeCell ref="EDF159:EDH159"/>
    <mergeCell ref="EDJ159:EDL159"/>
    <mergeCell ref="EBR159:EBT159"/>
    <mergeCell ref="EBV159:EBX159"/>
    <mergeCell ref="EBZ159:ECB159"/>
    <mergeCell ref="ECD159:ECF159"/>
    <mergeCell ref="ECH159:ECJ159"/>
    <mergeCell ref="ECL159:ECN159"/>
    <mergeCell ref="EAT159:EAV159"/>
    <mergeCell ref="EAX159:EAZ159"/>
    <mergeCell ref="EBB159:EBD159"/>
    <mergeCell ref="EBF159:EBH159"/>
    <mergeCell ref="EBJ159:EBL159"/>
    <mergeCell ref="EBN159:EBP159"/>
    <mergeCell ref="DZV159:DZX159"/>
    <mergeCell ref="DZZ159:EAB159"/>
    <mergeCell ref="EAD159:EAF159"/>
    <mergeCell ref="EAH159:EAJ159"/>
    <mergeCell ref="EAL159:EAN159"/>
    <mergeCell ref="EAP159:EAR159"/>
    <mergeCell ref="DYX159:DYZ159"/>
    <mergeCell ref="DZB159:DZD159"/>
    <mergeCell ref="DZF159:DZH159"/>
    <mergeCell ref="DZJ159:DZL159"/>
    <mergeCell ref="DZN159:DZP159"/>
    <mergeCell ref="DZR159:DZT159"/>
    <mergeCell ref="DXZ159:DYB159"/>
    <mergeCell ref="DYD159:DYF159"/>
    <mergeCell ref="DYH159:DYJ159"/>
    <mergeCell ref="DYL159:DYN159"/>
    <mergeCell ref="DYP159:DYR159"/>
    <mergeCell ref="DYT159:DYV159"/>
    <mergeCell ref="DXB159:DXD159"/>
    <mergeCell ref="DXF159:DXH159"/>
    <mergeCell ref="DXJ159:DXL159"/>
    <mergeCell ref="DXN159:DXP159"/>
    <mergeCell ref="DXR159:DXT159"/>
    <mergeCell ref="DXV159:DXX159"/>
    <mergeCell ref="DWD159:DWF159"/>
    <mergeCell ref="DWH159:DWJ159"/>
    <mergeCell ref="DWL159:DWN159"/>
    <mergeCell ref="DWP159:DWR159"/>
    <mergeCell ref="DWT159:DWV159"/>
    <mergeCell ref="DWX159:DWZ159"/>
    <mergeCell ref="DVF159:DVH159"/>
    <mergeCell ref="DVJ159:DVL159"/>
    <mergeCell ref="DVN159:DVP159"/>
    <mergeCell ref="DVR159:DVT159"/>
    <mergeCell ref="DVV159:DVX159"/>
    <mergeCell ref="DVZ159:DWB159"/>
    <mergeCell ref="DUH159:DUJ159"/>
    <mergeCell ref="DUL159:DUN159"/>
    <mergeCell ref="DUP159:DUR159"/>
    <mergeCell ref="DUT159:DUV159"/>
    <mergeCell ref="DUX159:DUZ159"/>
    <mergeCell ref="DVB159:DVD159"/>
    <mergeCell ref="DTJ159:DTL159"/>
    <mergeCell ref="DTN159:DTP159"/>
    <mergeCell ref="DTR159:DTT159"/>
    <mergeCell ref="DTV159:DTX159"/>
    <mergeCell ref="DTZ159:DUB159"/>
    <mergeCell ref="DUD159:DUF159"/>
    <mergeCell ref="DSL159:DSN159"/>
    <mergeCell ref="DSP159:DSR159"/>
    <mergeCell ref="DST159:DSV159"/>
    <mergeCell ref="DSX159:DSZ159"/>
    <mergeCell ref="DTB159:DTD159"/>
    <mergeCell ref="DTF159:DTH159"/>
    <mergeCell ref="DRN159:DRP159"/>
    <mergeCell ref="DRR159:DRT159"/>
    <mergeCell ref="DRV159:DRX159"/>
    <mergeCell ref="DRZ159:DSB159"/>
    <mergeCell ref="DSD159:DSF159"/>
    <mergeCell ref="DSH159:DSJ159"/>
    <mergeCell ref="DQP159:DQR159"/>
    <mergeCell ref="DQT159:DQV159"/>
    <mergeCell ref="DQX159:DQZ159"/>
    <mergeCell ref="DRB159:DRD159"/>
    <mergeCell ref="DRF159:DRH159"/>
    <mergeCell ref="DRJ159:DRL159"/>
    <mergeCell ref="DPR159:DPT159"/>
    <mergeCell ref="DPV159:DPX159"/>
    <mergeCell ref="DPZ159:DQB159"/>
    <mergeCell ref="DQD159:DQF159"/>
    <mergeCell ref="DQH159:DQJ159"/>
    <mergeCell ref="DQL159:DQN159"/>
    <mergeCell ref="DOT159:DOV159"/>
    <mergeCell ref="DOX159:DOZ159"/>
    <mergeCell ref="DPB159:DPD159"/>
    <mergeCell ref="DPF159:DPH159"/>
    <mergeCell ref="DPJ159:DPL159"/>
    <mergeCell ref="DPN159:DPP159"/>
    <mergeCell ref="DNV159:DNX159"/>
    <mergeCell ref="DNZ159:DOB159"/>
    <mergeCell ref="DOD159:DOF159"/>
    <mergeCell ref="DOH159:DOJ159"/>
    <mergeCell ref="DOL159:DON159"/>
    <mergeCell ref="DOP159:DOR159"/>
    <mergeCell ref="DMX159:DMZ159"/>
    <mergeCell ref="DNB159:DND159"/>
    <mergeCell ref="DNF159:DNH159"/>
    <mergeCell ref="DNJ159:DNL159"/>
    <mergeCell ref="DNN159:DNP159"/>
    <mergeCell ref="DNR159:DNT159"/>
    <mergeCell ref="DLZ159:DMB159"/>
    <mergeCell ref="DMD159:DMF159"/>
    <mergeCell ref="DMH159:DMJ159"/>
    <mergeCell ref="DML159:DMN159"/>
    <mergeCell ref="DMP159:DMR159"/>
    <mergeCell ref="DMT159:DMV159"/>
    <mergeCell ref="DLB159:DLD159"/>
    <mergeCell ref="DLF159:DLH159"/>
    <mergeCell ref="DLJ159:DLL159"/>
    <mergeCell ref="DLN159:DLP159"/>
    <mergeCell ref="DLR159:DLT159"/>
    <mergeCell ref="DLV159:DLX159"/>
    <mergeCell ref="DKD159:DKF159"/>
    <mergeCell ref="DKH159:DKJ159"/>
    <mergeCell ref="DKL159:DKN159"/>
    <mergeCell ref="DKP159:DKR159"/>
    <mergeCell ref="DKT159:DKV159"/>
    <mergeCell ref="DKX159:DKZ159"/>
    <mergeCell ref="DJF159:DJH159"/>
    <mergeCell ref="DJJ159:DJL159"/>
    <mergeCell ref="DJN159:DJP159"/>
    <mergeCell ref="DJR159:DJT159"/>
    <mergeCell ref="DJV159:DJX159"/>
    <mergeCell ref="DJZ159:DKB159"/>
    <mergeCell ref="DIH159:DIJ159"/>
    <mergeCell ref="DIL159:DIN159"/>
    <mergeCell ref="DIP159:DIR159"/>
    <mergeCell ref="DIT159:DIV159"/>
    <mergeCell ref="DIX159:DIZ159"/>
    <mergeCell ref="DJB159:DJD159"/>
    <mergeCell ref="DHJ159:DHL159"/>
    <mergeCell ref="DHN159:DHP159"/>
    <mergeCell ref="DHR159:DHT159"/>
    <mergeCell ref="DHV159:DHX159"/>
    <mergeCell ref="DHZ159:DIB159"/>
    <mergeCell ref="DID159:DIF159"/>
    <mergeCell ref="DGL159:DGN159"/>
    <mergeCell ref="DGP159:DGR159"/>
    <mergeCell ref="DGT159:DGV159"/>
    <mergeCell ref="DGX159:DGZ159"/>
    <mergeCell ref="DHB159:DHD159"/>
    <mergeCell ref="DHF159:DHH159"/>
    <mergeCell ref="DFN159:DFP159"/>
    <mergeCell ref="DFR159:DFT159"/>
    <mergeCell ref="DFV159:DFX159"/>
    <mergeCell ref="DFZ159:DGB159"/>
    <mergeCell ref="DGD159:DGF159"/>
    <mergeCell ref="DGH159:DGJ159"/>
    <mergeCell ref="DEP159:DER159"/>
    <mergeCell ref="DET159:DEV159"/>
    <mergeCell ref="DEX159:DEZ159"/>
    <mergeCell ref="DFB159:DFD159"/>
    <mergeCell ref="DFF159:DFH159"/>
    <mergeCell ref="DFJ159:DFL159"/>
    <mergeCell ref="DDR159:DDT159"/>
    <mergeCell ref="DDV159:DDX159"/>
    <mergeCell ref="DDZ159:DEB159"/>
    <mergeCell ref="DED159:DEF159"/>
    <mergeCell ref="DEH159:DEJ159"/>
    <mergeCell ref="DEL159:DEN159"/>
    <mergeCell ref="DCT159:DCV159"/>
    <mergeCell ref="DCX159:DCZ159"/>
    <mergeCell ref="DDB159:DDD159"/>
    <mergeCell ref="DDF159:DDH159"/>
    <mergeCell ref="DDJ159:DDL159"/>
    <mergeCell ref="DDN159:DDP159"/>
    <mergeCell ref="DBV159:DBX159"/>
    <mergeCell ref="DBZ159:DCB159"/>
    <mergeCell ref="DCD159:DCF159"/>
    <mergeCell ref="DCH159:DCJ159"/>
    <mergeCell ref="DCL159:DCN159"/>
    <mergeCell ref="DCP159:DCR159"/>
    <mergeCell ref="DAX159:DAZ159"/>
    <mergeCell ref="DBB159:DBD159"/>
    <mergeCell ref="DBF159:DBH159"/>
    <mergeCell ref="DBJ159:DBL159"/>
    <mergeCell ref="DBN159:DBP159"/>
    <mergeCell ref="DBR159:DBT159"/>
    <mergeCell ref="CZZ159:DAB159"/>
    <mergeCell ref="DAD159:DAF159"/>
    <mergeCell ref="DAH159:DAJ159"/>
    <mergeCell ref="DAL159:DAN159"/>
    <mergeCell ref="DAP159:DAR159"/>
    <mergeCell ref="DAT159:DAV159"/>
    <mergeCell ref="CZB159:CZD159"/>
    <mergeCell ref="CZF159:CZH159"/>
    <mergeCell ref="CZJ159:CZL159"/>
    <mergeCell ref="CZN159:CZP159"/>
    <mergeCell ref="CZR159:CZT159"/>
    <mergeCell ref="CZV159:CZX159"/>
    <mergeCell ref="CYD159:CYF159"/>
    <mergeCell ref="CYH159:CYJ159"/>
    <mergeCell ref="CYL159:CYN159"/>
    <mergeCell ref="CYP159:CYR159"/>
    <mergeCell ref="CYT159:CYV159"/>
    <mergeCell ref="CYX159:CYZ159"/>
    <mergeCell ref="CXF159:CXH159"/>
    <mergeCell ref="CXJ159:CXL159"/>
    <mergeCell ref="CXN159:CXP159"/>
    <mergeCell ref="CXR159:CXT159"/>
    <mergeCell ref="CXV159:CXX159"/>
    <mergeCell ref="CXZ159:CYB159"/>
    <mergeCell ref="CWH159:CWJ159"/>
    <mergeCell ref="CWL159:CWN159"/>
    <mergeCell ref="CWP159:CWR159"/>
    <mergeCell ref="CWT159:CWV159"/>
    <mergeCell ref="CWX159:CWZ159"/>
    <mergeCell ref="CXB159:CXD159"/>
    <mergeCell ref="CVJ159:CVL159"/>
    <mergeCell ref="CVN159:CVP159"/>
    <mergeCell ref="CVR159:CVT159"/>
    <mergeCell ref="CVV159:CVX159"/>
    <mergeCell ref="CVZ159:CWB159"/>
    <mergeCell ref="CWD159:CWF159"/>
    <mergeCell ref="CUL159:CUN159"/>
    <mergeCell ref="CUP159:CUR159"/>
    <mergeCell ref="CUT159:CUV159"/>
    <mergeCell ref="CUX159:CUZ159"/>
    <mergeCell ref="CVB159:CVD159"/>
    <mergeCell ref="CVF159:CVH159"/>
    <mergeCell ref="CTN159:CTP159"/>
    <mergeCell ref="CTR159:CTT159"/>
    <mergeCell ref="CTV159:CTX159"/>
    <mergeCell ref="CTZ159:CUB159"/>
    <mergeCell ref="CUD159:CUF159"/>
    <mergeCell ref="CUH159:CUJ159"/>
    <mergeCell ref="CSP159:CSR159"/>
    <mergeCell ref="CST159:CSV159"/>
    <mergeCell ref="CSX159:CSZ159"/>
    <mergeCell ref="CTB159:CTD159"/>
    <mergeCell ref="CTF159:CTH159"/>
    <mergeCell ref="CTJ159:CTL159"/>
    <mergeCell ref="CRR159:CRT159"/>
    <mergeCell ref="CRV159:CRX159"/>
    <mergeCell ref="CRZ159:CSB159"/>
    <mergeCell ref="CSD159:CSF159"/>
    <mergeCell ref="CSH159:CSJ159"/>
    <mergeCell ref="CSL159:CSN159"/>
    <mergeCell ref="CQT159:CQV159"/>
    <mergeCell ref="CQX159:CQZ159"/>
    <mergeCell ref="CRB159:CRD159"/>
    <mergeCell ref="CRF159:CRH159"/>
    <mergeCell ref="CRJ159:CRL159"/>
    <mergeCell ref="CRN159:CRP159"/>
    <mergeCell ref="CPV159:CPX159"/>
    <mergeCell ref="CPZ159:CQB159"/>
    <mergeCell ref="CQD159:CQF159"/>
    <mergeCell ref="CQH159:CQJ159"/>
    <mergeCell ref="CQL159:CQN159"/>
    <mergeCell ref="CQP159:CQR159"/>
    <mergeCell ref="COX159:COZ159"/>
    <mergeCell ref="CPB159:CPD159"/>
    <mergeCell ref="CPF159:CPH159"/>
    <mergeCell ref="CPJ159:CPL159"/>
    <mergeCell ref="CPN159:CPP159"/>
    <mergeCell ref="CPR159:CPT159"/>
    <mergeCell ref="CNZ159:COB159"/>
    <mergeCell ref="COD159:COF159"/>
    <mergeCell ref="COH159:COJ159"/>
    <mergeCell ref="COL159:CON159"/>
    <mergeCell ref="COP159:COR159"/>
    <mergeCell ref="COT159:COV159"/>
    <mergeCell ref="CNB159:CND159"/>
    <mergeCell ref="CNF159:CNH159"/>
    <mergeCell ref="CNJ159:CNL159"/>
    <mergeCell ref="CNN159:CNP159"/>
    <mergeCell ref="CNR159:CNT159"/>
    <mergeCell ref="CNV159:CNX159"/>
    <mergeCell ref="CMD159:CMF159"/>
    <mergeCell ref="CMH159:CMJ159"/>
    <mergeCell ref="CML159:CMN159"/>
    <mergeCell ref="CMP159:CMR159"/>
    <mergeCell ref="CMT159:CMV159"/>
    <mergeCell ref="CMX159:CMZ159"/>
    <mergeCell ref="CLF159:CLH159"/>
    <mergeCell ref="CLJ159:CLL159"/>
    <mergeCell ref="CLN159:CLP159"/>
    <mergeCell ref="CLR159:CLT159"/>
    <mergeCell ref="CLV159:CLX159"/>
    <mergeCell ref="CLZ159:CMB159"/>
    <mergeCell ref="CKH159:CKJ159"/>
    <mergeCell ref="CKL159:CKN159"/>
    <mergeCell ref="CKP159:CKR159"/>
    <mergeCell ref="CKT159:CKV159"/>
    <mergeCell ref="CKX159:CKZ159"/>
    <mergeCell ref="CLB159:CLD159"/>
    <mergeCell ref="CJJ159:CJL159"/>
    <mergeCell ref="CJN159:CJP159"/>
    <mergeCell ref="CJR159:CJT159"/>
    <mergeCell ref="CJV159:CJX159"/>
    <mergeCell ref="CJZ159:CKB159"/>
    <mergeCell ref="CKD159:CKF159"/>
    <mergeCell ref="CIL159:CIN159"/>
    <mergeCell ref="CIP159:CIR159"/>
    <mergeCell ref="CIT159:CIV159"/>
    <mergeCell ref="CIX159:CIZ159"/>
    <mergeCell ref="CJB159:CJD159"/>
    <mergeCell ref="CJF159:CJH159"/>
    <mergeCell ref="CHN159:CHP159"/>
    <mergeCell ref="CHR159:CHT159"/>
    <mergeCell ref="CHV159:CHX159"/>
    <mergeCell ref="CHZ159:CIB159"/>
    <mergeCell ref="CID159:CIF159"/>
    <mergeCell ref="CIH159:CIJ159"/>
    <mergeCell ref="CGP159:CGR159"/>
    <mergeCell ref="CGT159:CGV159"/>
    <mergeCell ref="CGX159:CGZ159"/>
    <mergeCell ref="CHB159:CHD159"/>
    <mergeCell ref="CHF159:CHH159"/>
    <mergeCell ref="CHJ159:CHL159"/>
    <mergeCell ref="CFR159:CFT159"/>
    <mergeCell ref="CFV159:CFX159"/>
    <mergeCell ref="CFZ159:CGB159"/>
    <mergeCell ref="CGD159:CGF159"/>
    <mergeCell ref="CGH159:CGJ159"/>
    <mergeCell ref="CGL159:CGN159"/>
    <mergeCell ref="CET159:CEV159"/>
    <mergeCell ref="CEX159:CEZ159"/>
    <mergeCell ref="CFB159:CFD159"/>
    <mergeCell ref="CFF159:CFH159"/>
    <mergeCell ref="CFJ159:CFL159"/>
    <mergeCell ref="CFN159:CFP159"/>
    <mergeCell ref="CDV159:CDX159"/>
    <mergeCell ref="CDZ159:CEB159"/>
    <mergeCell ref="CED159:CEF159"/>
    <mergeCell ref="CEH159:CEJ159"/>
    <mergeCell ref="CEL159:CEN159"/>
    <mergeCell ref="CEP159:CER159"/>
    <mergeCell ref="CCX159:CCZ159"/>
    <mergeCell ref="CDB159:CDD159"/>
    <mergeCell ref="CDF159:CDH159"/>
    <mergeCell ref="CDJ159:CDL159"/>
    <mergeCell ref="CDN159:CDP159"/>
    <mergeCell ref="CDR159:CDT159"/>
    <mergeCell ref="CBZ159:CCB159"/>
    <mergeCell ref="CCD159:CCF159"/>
    <mergeCell ref="CCH159:CCJ159"/>
    <mergeCell ref="CCL159:CCN159"/>
    <mergeCell ref="CCP159:CCR159"/>
    <mergeCell ref="CCT159:CCV159"/>
    <mergeCell ref="CBB159:CBD159"/>
    <mergeCell ref="CBF159:CBH159"/>
    <mergeCell ref="CBJ159:CBL159"/>
    <mergeCell ref="CBN159:CBP159"/>
    <mergeCell ref="CBR159:CBT159"/>
    <mergeCell ref="CBV159:CBX159"/>
    <mergeCell ref="CAD159:CAF159"/>
    <mergeCell ref="CAH159:CAJ159"/>
    <mergeCell ref="CAL159:CAN159"/>
    <mergeCell ref="CAP159:CAR159"/>
    <mergeCell ref="CAT159:CAV159"/>
    <mergeCell ref="CAX159:CAZ159"/>
    <mergeCell ref="BZF159:BZH159"/>
    <mergeCell ref="BZJ159:BZL159"/>
    <mergeCell ref="BZN159:BZP159"/>
    <mergeCell ref="BZR159:BZT159"/>
    <mergeCell ref="BZV159:BZX159"/>
    <mergeCell ref="BZZ159:CAB159"/>
    <mergeCell ref="BYH159:BYJ159"/>
    <mergeCell ref="BYL159:BYN159"/>
    <mergeCell ref="BYP159:BYR159"/>
    <mergeCell ref="BYT159:BYV159"/>
    <mergeCell ref="BYX159:BYZ159"/>
    <mergeCell ref="BZB159:BZD159"/>
    <mergeCell ref="BXJ159:BXL159"/>
    <mergeCell ref="BXN159:BXP159"/>
    <mergeCell ref="BXR159:BXT159"/>
    <mergeCell ref="BXV159:BXX159"/>
    <mergeCell ref="BXZ159:BYB159"/>
    <mergeCell ref="BYD159:BYF159"/>
    <mergeCell ref="BWL159:BWN159"/>
    <mergeCell ref="BWP159:BWR159"/>
    <mergeCell ref="BWT159:BWV159"/>
    <mergeCell ref="BWX159:BWZ159"/>
    <mergeCell ref="BXB159:BXD159"/>
    <mergeCell ref="BXF159:BXH159"/>
    <mergeCell ref="BVN159:BVP159"/>
    <mergeCell ref="BVR159:BVT159"/>
    <mergeCell ref="BVV159:BVX159"/>
    <mergeCell ref="BVZ159:BWB159"/>
    <mergeCell ref="BWD159:BWF159"/>
    <mergeCell ref="BWH159:BWJ159"/>
    <mergeCell ref="BUP159:BUR159"/>
    <mergeCell ref="BUT159:BUV159"/>
    <mergeCell ref="BUX159:BUZ159"/>
    <mergeCell ref="BVB159:BVD159"/>
    <mergeCell ref="BVF159:BVH159"/>
    <mergeCell ref="BVJ159:BVL159"/>
    <mergeCell ref="BTR159:BTT159"/>
    <mergeCell ref="BTV159:BTX159"/>
    <mergeCell ref="BTZ159:BUB159"/>
    <mergeCell ref="BUD159:BUF159"/>
    <mergeCell ref="BUH159:BUJ159"/>
    <mergeCell ref="BUL159:BUN159"/>
    <mergeCell ref="BST159:BSV159"/>
    <mergeCell ref="BSX159:BSZ159"/>
    <mergeCell ref="BTB159:BTD159"/>
    <mergeCell ref="BTF159:BTH159"/>
    <mergeCell ref="BTJ159:BTL159"/>
    <mergeCell ref="BTN159:BTP159"/>
    <mergeCell ref="BRV159:BRX159"/>
    <mergeCell ref="BRZ159:BSB159"/>
    <mergeCell ref="BSD159:BSF159"/>
    <mergeCell ref="BSH159:BSJ159"/>
    <mergeCell ref="BSL159:BSN159"/>
    <mergeCell ref="BSP159:BSR159"/>
    <mergeCell ref="BQX159:BQZ159"/>
    <mergeCell ref="BRB159:BRD159"/>
    <mergeCell ref="BRF159:BRH159"/>
    <mergeCell ref="BRJ159:BRL159"/>
    <mergeCell ref="BRN159:BRP159"/>
    <mergeCell ref="BRR159:BRT159"/>
    <mergeCell ref="BPZ159:BQB159"/>
    <mergeCell ref="BQD159:BQF159"/>
    <mergeCell ref="BQH159:BQJ159"/>
    <mergeCell ref="BQL159:BQN159"/>
    <mergeCell ref="BQP159:BQR159"/>
    <mergeCell ref="BQT159:BQV159"/>
    <mergeCell ref="BPB159:BPD159"/>
    <mergeCell ref="BPF159:BPH159"/>
    <mergeCell ref="BPJ159:BPL159"/>
    <mergeCell ref="BPN159:BPP159"/>
    <mergeCell ref="BPR159:BPT159"/>
    <mergeCell ref="BPV159:BPX159"/>
    <mergeCell ref="BOD159:BOF159"/>
    <mergeCell ref="BOH159:BOJ159"/>
    <mergeCell ref="BOL159:BON159"/>
    <mergeCell ref="BOP159:BOR159"/>
    <mergeCell ref="BOT159:BOV159"/>
    <mergeCell ref="BOX159:BOZ159"/>
    <mergeCell ref="BNF159:BNH159"/>
    <mergeCell ref="BNJ159:BNL159"/>
    <mergeCell ref="BNN159:BNP159"/>
    <mergeCell ref="BNR159:BNT159"/>
    <mergeCell ref="BNV159:BNX159"/>
    <mergeCell ref="BNZ159:BOB159"/>
    <mergeCell ref="BMH159:BMJ159"/>
    <mergeCell ref="BML159:BMN159"/>
    <mergeCell ref="BMP159:BMR159"/>
    <mergeCell ref="BMT159:BMV159"/>
    <mergeCell ref="BMX159:BMZ159"/>
    <mergeCell ref="BNB159:BND159"/>
    <mergeCell ref="BLJ159:BLL159"/>
    <mergeCell ref="BLN159:BLP159"/>
    <mergeCell ref="BLR159:BLT159"/>
    <mergeCell ref="BLV159:BLX159"/>
    <mergeCell ref="BLZ159:BMB159"/>
    <mergeCell ref="BMD159:BMF159"/>
    <mergeCell ref="BKL159:BKN159"/>
    <mergeCell ref="BKP159:BKR159"/>
    <mergeCell ref="BKT159:BKV159"/>
    <mergeCell ref="BKX159:BKZ159"/>
    <mergeCell ref="BLB159:BLD159"/>
    <mergeCell ref="BLF159:BLH159"/>
    <mergeCell ref="BJN159:BJP159"/>
    <mergeCell ref="BJR159:BJT159"/>
    <mergeCell ref="BJV159:BJX159"/>
    <mergeCell ref="BJZ159:BKB159"/>
    <mergeCell ref="BKD159:BKF159"/>
    <mergeCell ref="BKH159:BKJ159"/>
    <mergeCell ref="BIP159:BIR159"/>
    <mergeCell ref="BIT159:BIV159"/>
    <mergeCell ref="BIX159:BIZ159"/>
    <mergeCell ref="BJB159:BJD159"/>
    <mergeCell ref="BJF159:BJH159"/>
    <mergeCell ref="BJJ159:BJL159"/>
    <mergeCell ref="BHR159:BHT159"/>
    <mergeCell ref="BHV159:BHX159"/>
    <mergeCell ref="BHZ159:BIB159"/>
    <mergeCell ref="BID159:BIF159"/>
    <mergeCell ref="BIH159:BIJ159"/>
    <mergeCell ref="BIL159:BIN159"/>
    <mergeCell ref="BGT159:BGV159"/>
    <mergeCell ref="BGX159:BGZ159"/>
    <mergeCell ref="BHB159:BHD159"/>
    <mergeCell ref="BHF159:BHH159"/>
    <mergeCell ref="BHJ159:BHL159"/>
    <mergeCell ref="BHN159:BHP159"/>
    <mergeCell ref="BFV159:BFX159"/>
    <mergeCell ref="BFZ159:BGB159"/>
    <mergeCell ref="BGD159:BGF159"/>
    <mergeCell ref="BGH159:BGJ159"/>
    <mergeCell ref="BGL159:BGN159"/>
    <mergeCell ref="BGP159:BGR159"/>
    <mergeCell ref="BEX159:BEZ159"/>
    <mergeCell ref="BFB159:BFD159"/>
    <mergeCell ref="BFF159:BFH159"/>
    <mergeCell ref="BFJ159:BFL159"/>
    <mergeCell ref="BFN159:BFP159"/>
    <mergeCell ref="BFR159:BFT159"/>
    <mergeCell ref="BDZ159:BEB159"/>
    <mergeCell ref="BED159:BEF159"/>
    <mergeCell ref="BEH159:BEJ159"/>
    <mergeCell ref="BEL159:BEN159"/>
    <mergeCell ref="BEP159:BER159"/>
    <mergeCell ref="BET159:BEV159"/>
    <mergeCell ref="BDB159:BDD159"/>
    <mergeCell ref="BDF159:BDH159"/>
    <mergeCell ref="BDJ159:BDL159"/>
    <mergeCell ref="BDN159:BDP159"/>
    <mergeCell ref="BDR159:BDT159"/>
    <mergeCell ref="BDV159:BDX159"/>
    <mergeCell ref="BCD159:BCF159"/>
    <mergeCell ref="BCH159:BCJ159"/>
    <mergeCell ref="BCL159:BCN159"/>
    <mergeCell ref="BCP159:BCR159"/>
    <mergeCell ref="BCT159:BCV159"/>
    <mergeCell ref="BCX159:BCZ159"/>
    <mergeCell ref="BBF159:BBH159"/>
    <mergeCell ref="BBJ159:BBL159"/>
    <mergeCell ref="BBN159:BBP159"/>
    <mergeCell ref="BBR159:BBT159"/>
    <mergeCell ref="BBV159:BBX159"/>
    <mergeCell ref="BBZ159:BCB159"/>
    <mergeCell ref="BAH159:BAJ159"/>
    <mergeCell ref="BAL159:BAN159"/>
    <mergeCell ref="BAP159:BAR159"/>
    <mergeCell ref="BAT159:BAV159"/>
    <mergeCell ref="BAX159:BAZ159"/>
    <mergeCell ref="BBB159:BBD159"/>
    <mergeCell ref="AZJ159:AZL159"/>
    <mergeCell ref="AZN159:AZP159"/>
    <mergeCell ref="AZR159:AZT159"/>
    <mergeCell ref="AZV159:AZX159"/>
    <mergeCell ref="AZZ159:BAB159"/>
    <mergeCell ref="BAD159:BAF159"/>
    <mergeCell ref="AYL159:AYN159"/>
    <mergeCell ref="AYP159:AYR159"/>
    <mergeCell ref="AYT159:AYV159"/>
    <mergeCell ref="AYX159:AYZ159"/>
    <mergeCell ref="AZB159:AZD159"/>
    <mergeCell ref="AZF159:AZH159"/>
    <mergeCell ref="AXN159:AXP159"/>
    <mergeCell ref="AXR159:AXT159"/>
    <mergeCell ref="AXV159:AXX159"/>
    <mergeCell ref="AXZ159:AYB159"/>
    <mergeCell ref="AYD159:AYF159"/>
    <mergeCell ref="AYH159:AYJ159"/>
    <mergeCell ref="AWP159:AWR159"/>
    <mergeCell ref="AWT159:AWV159"/>
    <mergeCell ref="AWX159:AWZ159"/>
    <mergeCell ref="AXB159:AXD159"/>
    <mergeCell ref="AXF159:AXH159"/>
    <mergeCell ref="AXJ159:AXL159"/>
    <mergeCell ref="AVR159:AVT159"/>
    <mergeCell ref="AVV159:AVX159"/>
    <mergeCell ref="AVZ159:AWB159"/>
    <mergeCell ref="AWD159:AWF159"/>
    <mergeCell ref="AWH159:AWJ159"/>
    <mergeCell ref="AWL159:AWN159"/>
    <mergeCell ref="AUT159:AUV159"/>
    <mergeCell ref="AUX159:AUZ159"/>
    <mergeCell ref="AVB159:AVD159"/>
    <mergeCell ref="AVF159:AVH159"/>
    <mergeCell ref="AVJ159:AVL159"/>
    <mergeCell ref="AVN159:AVP159"/>
    <mergeCell ref="ATV159:ATX159"/>
    <mergeCell ref="ATZ159:AUB159"/>
    <mergeCell ref="AUD159:AUF159"/>
    <mergeCell ref="AUH159:AUJ159"/>
    <mergeCell ref="AUL159:AUN159"/>
    <mergeCell ref="AUP159:AUR159"/>
    <mergeCell ref="ASX159:ASZ159"/>
    <mergeCell ref="ATB159:ATD159"/>
    <mergeCell ref="ATF159:ATH159"/>
    <mergeCell ref="ATJ159:ATL159"/>
    <mergeCell ref="ATN159:ATP159"/>
    <mergeCell ref="ATR159:ATT159"/>
    <mergeCell ref="ARZ159:ASB159"/>
    <mergeCell ref="ASD159:ASF159"/>
    <mergeCell ref="ASH159:ASJ159"/>
    <mergeCell ref="ASL159:ASN159"/>
    <mergeCell ref="ASP159:ASR159"/>
    <mergeCell ref="AST159:ASV159"/>
    <mergeCell ref="ARB159:ARD159"/>
    <mergeCell ref="ARF159:ARH159"/>
    <mergeCell ref="ARJ159:ARL159"/>
    <mergeCell ref="ARN159:ARP159"/>
    <mergeCell ref="ARR159:ART159"/>
    <mergeCell ref="ARV159:ARX159"/>
    <mergeCell ref="AQD159:AQF159"/>
    <mergeCell ref="AQH159:AQJ159"/>
    <mergeCell ref="AQL159:AQN159"/>
    <mergeCell ref="AQP159:AQR159"/>
    <mergeCell ref="AQT159:AQV159"/>
    <mergeCell ref="AQX159:AQZ159"/>
    <mergeCell ref="APF159:APH159"/>
    <mergeCell ref="APJ159:APL159"/>
    <mergeCell ref="APN159:APP159"/>
    <mergeCell ref="APR159:APT159"/>
    <mergeCell ref="APV159:APX159"/>
    <mergeCell ref="APZ159:AQB159"/>
    <mergeCell ref="AOH159:AOJ159"/>
    <mergeCell ref="AOL159:AON159"/>
    <mergeCell ref="AOP159:AOR159"/>
    <mergeCell ref="AOT159:AOV159"/>
    <mergeCell ref="AOX159:AOZ159"/>
    <mergeCell ref="APB159:APD159"/>
    <mergeCell ref="ANJ159:ANL159"/>
    <mergeCell ref="ANN159:ANP159"/>
    <mergeCell ref="ANR159:ANT159"/>
    <mergeCell ref="ANV159:ANX159"/>
    <mergeCell ref="ANZ159:AOB159"/>
    <mergeCell ref="AOD159:AOF159"/>
    <mergeCell ref="AML159:AMN159"/>
    <mergeCell ref="AMP159:AMR159"/>
    <mergeCell ref="AMT159:AMV159"/>
    <mergeCell ref="AMX159:AMZ159"/>
    <mergeCell ref="ANB159:AND159"/>
    <mergeCell ref="ANF159:ANH159"/>
    <mergeCell ref="ALN159:ALP159"/>
    <mergeCell ref="ALR159:ALT159"/>
    <mergeCell ref="ALV159:ALX159"/>
    <mergeCell ref="ALZ159:AMB159"/>
    <mergeCell ref="AMD159:AMF159"/>
    <mergeCell ref="AMH159:AMJ159"/>
    <mergeCell ref="AKP159:AKR159"/>
    <mergeCell ref="AKT159:AKV159"/>
    <mergeCell ref="AKX159:AKZ159"/>
    <mergeCell ref="ALB159:ALD159"/>
    <mergeCell ref="ALF159:ALH159"/>
    <mergeCell ref="ALJ159:ALL159"/>
    <mergeCell ref="AJR159:AJT159"/>
    <mergeCell ref="AJV159:AJX159"/>
    <mergeCell ref="AJZ159:AKB159"/>
    <mergeCell ref="AKD159:AKF159"/>
    <mergeCell ref="AKH159:AKJ159"/>
    <mergeCell ref="AKL159:AKN159"/>
    <mergeCell ref="AIT159:AIV159"/>
    <mergeCell ref="AIX159:AIZ159"/>
    <mergeCell ref="AJB159:AJD159"/>
    <mergeCell ref="AJF159:AJH159"/>
    <mergeCell ref="AJJ159:AJL159"/>
    <mergeCell ref="AJN159:AJP159"/>
    <mergeCell ref="AHV159:AHX159"/>
    <mergeCell ref="AHZ159:AIB159"/>
    <mergeCell ref="AID159:AIF159"/>
    <mergeCell ref="AIH159:AIJ159"/>
    <mergeCell ref="AIL159:AIN159"/>
    <mergeCell ref="AIP159:AIR159"/>
    <mergeCell ref="AGX159:AGZ159"/>
    <mergeCell ref="AHB159:AHD159"/>
    <mergeCell ref="AHF159:AHH159"/>
    <mergeCell ref="AHJ159:AHL159"/>
    <mergeCell ref="AHN159:AHP159"/>
    <mergeCell ref="AHR159:AHT159"/>
    <mergeCell ref="AFZ159:AGB159"/>
    <mergeCell ref="AGD159:AGF159"/>
    <mergeCell ref="AGH159:AGJ159"/>
    <mergeCell ref="AGL159:AGN159"/>
    <mergeCell ref="AGP159:AGR159"/>
    <mergeCell ref="AGT159:AGV159"/>
    <mergeCell ref="AFB159:AFD159"/>
    <mergeCell ref="AFF159:AFH159"/>
    <mergeCell ref="AFJ159:AFL159"/>
    <mergeCell ref="AFN159:AFP159"/>
    <mergeCell ref="AFR159:AFT159"/>
    <mergeCell ref="AFV159:AFX159"/>
    <mergeCell ref="AED159:AEF159"/>
    <mergeCell ref="AEH159:AEJ159"/>
    <mergeCell ref="AEL159:AEN159"/>
    <mergeCell ref="AEP159:AER159"/>
    <mergeCell ref="AET159:AEV159"/>
    <mergeCell ref="AEX159:AEZ159"/>
    <mergeCell ref="ADF159:ADH159"/>
    <mergeCell ref="ADJ159:ADL159"/>
    <mergeCell ref="ADN159:ADP159"/>
    <mergeCell ref="ADR159:ADT159"/>
    <mergeCell ref="ADV159:ADX159"/>
    <mergeCell ref="ADZ159:AEB159"/>
    <mergeCell ref="ACH159:ACJ159"/>
    <mergeCell ref="ACL159:ACN159"/>
    <mergeCell ref="ACP159:ACR159"/>
    <mergeCell ref="ACT159:ACV159"/>
    <mergeCell ref="ACX159:ACZ159"/>
    <mergeCell ref="ADB159:ADD159"/>
    <mergeCell ref="ABJ159:ABL159"/>
    <mergeCell ref="ABN159:ABP159"/>
    <mergeCell ref="ABR159:ABT159"/>
    <mergeCell ref="ABV159:ABX159"/>
    <mergeCell ref="ABZ159:ACB159"/>
    <mergeCell ref="ACD159:ACF159"/>
    <mergeCell ref="AAL159:AAN159"/>
    <mergeCell ref="AAP159:AAR159"/>
    <mergeCell ref="AAT159:AAV159"/>
    <mergeCell ref="AAX159:AAZ159"/>
    <mergeCell ref="ABB159:ABD159"/>
    <mergeCell ref="ABF159:ABH159"/>
    <mergeCell ref="ZN159:ZP159"/>
    <mergeCell ref="ZR159:ZT159"/>
    <mergeCell ref="ZV159:ZX159"/>
    <mergeCell ref="ZZ159:AAB159"/>
    <mergeCell ref="AAD159:AAF159"/>
    <mergeCell ref="AAH159:AAJ159"/>
    <mergeCell ref="YP159:YR159"/>
    <mergeCell ref="YT159:YV159"/>
    <mergeCell ref="YX159:YZ159"/>
    <mergeCell ref="ZB159:ZD159"/>
    <mergeCell ref="ZF159:ZH159"/>
    <mergeCell ref="ZJ159:ZL159"/>
    <mergeCell ref="XR159:XT159"/>
    <mergeCell ref="XV159:XX159"/>
    <mergeCell ref="XZ159:YB159"/>
    <mergeCell ref="YD159:YF159"/>
    <mergeCell ref="YH159:YJ159"/>
    <mergeCell ref="YL159:YN159"/>
    <mergeCell ref="WT159:WV159"/>
    <mergeCell ref="WX159:WZ159"/>
    <mergeCell ref="XB159:XD159"/>
    <mergeCell ref="XF159:XH159"/>
    <mergeCell ref="XJ159:XL159"/>
    <mergeCell ref="XN159:XP159"/>
    <mergeCell ref="VV159:VX159"/>
    <mergeCell ref="VZ159:WB159"/>
    <mergeCell ref="WD159:WF159"/>
    <mergeCell ref="WH159:WJ159"/>
    <mergeCell ref="WL159:WN159"/>
    <mergeCell ref="WP159:WR159"/>
    <mergeCell ref="UX159:UZ159"/>
    <mergeCell ref="VB159:VD159"/>
    <mergeCell ref="VF159:VH159"/>
    <mergeCell ref="VJ159:VL159"/>
    <mergeCell ref="VN159:VP159"/>
    <mergeCell ref="VR159:VT159"/>
    <mergeCell ref="TZ159:UB159"/>
    <mergeCell ref="UD159:UF159"/>
    <mergeCell ref="UH159:UJ159"/>
    <mergeCell ref="UL159:UN159"/>
    <mergeCell ref="UP159:UR159"/>
    <mergeCell ref="UT159:UV159"/>
    <mergeCell ref="TB159:TD159"/>
    <mergeCell ref="TF159:TH159"/>
    <mergeCell ref="TJ159:TL159"/>
    <mergeCell ref="TN159:TP159"/>
    <mergeCell ref="TR159:TT159"/>
    <mergeCell ref="TV159:TX159"/>
    <mergeCell ref="SD159:SF159"/>
    <mergeCell ref="SH159:SJ159"/>
    <mergeCell ref="SL159:SN159"/>
    <mergeCell ref="SP159:SR159"/>
    <mergeCell ref="ST159:SV159"/>
    <mergeCell ref="SX159:SZ159"/>
    <mergeCell ref="RF159:RH159"/>
    <mergeCell ref="RJ159:RL159"/>
    <mergeCell ref="RN159:RP159"/>
    <mergeCell ref="RR159:RT159"/>
    <mergeCell ref="RV159:RX159"/>
    <mergeCell ref="RZ159:SB159"/>
    <mergeCell ref="QH159:QJ159"/>
    <mergeCell ref="QL159:QN159"/>
    <mergeCell ref="QP159:QR159"/>
    <mergeCell ref="QT159:QV159"/>
    <mergeCell ref="QX159:QZ159"/>
    <mergeCell ref="RB159:RD159"/>
    <mergeCell ref="PJ159:PL159"/>
    <mergeCell ref="PN159:PP159"/>
    <mergeCell ref="PR159:PT159"/>
    <mergeCell ref="PV159:PX159"/>
    <mergeCell ref="PZ159:QB159"/>
    <mergeCell ref="QD159:QF159"/>
    <mergeCell ref="OL159:ON159"/>
    <mergeCell ref="OP159:OR159"/>
    <mergeCell ref="OT159:OV159"/>
    <mergeCell ref="OX159:OZ159"/>
    <mergeCell ref="PB159:PD159"/>
    <mergeCell ref="PF159:PH159"/>
    <mergeCell ref="NN159:NP159"/>
    <mergeCell ref="NR159:NT159"/>
    <mergeCell ref="NV159:NX159"/>
    <mergeCell ref="NZ159:OB159"/>
    <mergeCell ref="OD159:OF159"/>
    <mergeCell ref="OH159:OJ159"/>
    <mergeCell ref="MP159:MR159"/>
    <mergeCell ref="MT159:MV159"/>
    <mergeCell ref="MX159:MZ159"/>
    <mergeCell ref="NB159:ND159"/>
    <mergeCell ref="NF159:NH159"/>
    <mergeCell ref="NJ159:NL159"/>
    <mergeCell ref="LR159:LT159"/>
    <mergeCell ref="LV159:LX159"/>
    <mergeCell ref="LZ159:MB159"/>
    <mergeCell ref="MD159:MF159"/>
    <mergeCell ref="MH159:MJ159"/>
    <mergeCell ref="ML159:MN159"/>
    <mergeCell ref="KT159:KV159"/>
    <mergeCell ref="KX159:KZ159"/>
    <mergeCell ref="LB159:LD159"/>
    <mergeCell ref="LF159:LH159"/>
    <mergeCell ref="LJ159:LL159"/>
    <mergeCell ref="LN159:LP159"/>
    <mergeCell ref="JV159:JX159"/>
    <mergeCell ref="JZ159:KB159"/>
    <mergeCell ref="KD159:KF159"/>
    <mergeCell ref="KH159:KJ159"/>
    <mergeCell ref="KL159:KN159"/>
    <mergeCell ref="KP159:KR159"/>
    <mergeCell ref="IX159:IZ159"/>
    <mergeCell ref="JB159:JD159"/>
    <mergeCell ref="JF159:JH159"/>
    <mergeCell ref="JJ159:JL159"/>
    <mergeCell ref="JN159:JP159"/>
    <mergeCell ref="JR159:JT159"/>
    <mergeCell ref="HZ159:IB159"/>
    <mergeCell ref="ID159:IF159"/>
    <mergeCell ref="IH159:IJ159"/>
    <mergeCell ref="IL159:IN159"/>
    <mergeCell ref="IP159:IR159"/>
    <mergeCell ref="IT159:IV159"/>
    <mergeCell ref="HB159:HD159"/>
    <mergeCell ref="HF159:HH159"/>
    <mergeCell ref="HJ159:HL159"/>
    <mergeCell ref="HN159:HP159"/>
    <mergeCell ref="HR159:HT159"/>
    <mergeCell ref="HV159:HX159"/>
    <mergeCell ref="GD159:GF159"/>
    <mergeCell ref="GH159:GJ159"/>
    <mergeCell ref="GL159:GN159"/>
    <mergeCell ref="GP159:GR159"/>
    <mergeCell ref="GT159:GV159"/>
    <mergeCell ref="GX159:GZ159"/>
    <mergeCell ref="FF159:FH159"/>
    <mergeCell ref="FJ159:FL159"/>
    <mergeCell ref="FN159:FP159"/>
    <mergeCell ref="FR159:FT159"/>
    <mergeCell ref="FV159:FX159"/>
    <mergeCell ref="FZ159:GB159"/>
    <mergeCell ref="EH159:EJ159"/>
    <mergeCell ref="EL159:EN159"/>
    <mergeCell ref="EP159:ER159"/>
    <mergeCell ref="ET159:EV159"/>
    <mergeCell ref="EX159:EZ159"/>
    <mergeCell ref="FB159:FD159"/>
    <mergeCell ref="DJ159:DL159"/>
    <mergeCell ref="DN159:DP159"/>
    <mergeCell ref="DR159:DT159"/>
    <mergeCell ref="DV159:DX159"/>
    <mergeCell ref="DZ159:EB159"/>
    <mergeCell ref="ED159:EF159"/>
    <mergeCell ref="CL159:CN159"/>
    <mergeCell ref="CP159:CR159"/>
    <mergeCell ref="CT159:CV159"/>
    <mergeCell ref="CX159:CZ159"/>
    <mergeCell ref="DB159:DD159"/>
    <mergeCell ref="DF159:DH159"/>
    <mergeCell ref="BN159:BP159"/>
    <mergeCell ref="BR159:BT159"/>
    <mergeCell ref="BV159:BX159"/>
    <mergeCell ref="BZ159:CB159"/>
    <mergeCell ref="CD159:CF159"/>
    <mergeCell ref="CH159:CJ159"/>
    <mergeCell ref="AP159:AR159"/>
    <mergeCell ref="AT159:AV159"/>
    <mergeCell ref="AX159:AZ159"/>
    <mergeCell ref="BB159:BD159"/>
    <mergeCell ref="BF159:BH159"/>
    <mergeCell ref="BJ159:BL159"/>
    <mergeCell ref="R159:T159"/>
    <mergeCell ref="V159:X159"/>
    <mergeCell ref="Z159:AB159"/>
    <mergeCell ref="AD159:AF159"/>
    <mergeCell ref="AH159:AJ159"/>
    <mergeCell ref="AL159:AN159"/>
    <mergeCell ref="B150:D150"/>
    <mergeCell ref="B151:D151"/>
    <mergeCell ref="B155:D155"/>
    <mergeCell ref="B159:D159"/>
    <mergeCell ref="J159:L159"/>
    <mergeCell ref="N159:P159"/>
    <mergeCell ref="B137:D137"/>
    <mergeCell ref="B139:D139"/>
    <mergeCell ref="B140:D140"/>
    <mergeCell ref="B141:D141"/>
    <mergeCell ref="B142:D142"/>
    <mergeCell ref="B144:D144"/>
    <mergeCell ref="B128:D128"/>
    <mergeCell ref="B129:D129"/>
    <mergeCell ref="B130:D130"/>
    <mergeCell ref="B133:D133"/>
    <mergeCell ref="B134:D134"/>
    <mergeCell ref="B136:D136"/>
    <mergeCell ref="B116:D116"/>
    <mergeCell ref="B123:D123"/>
    <mergeCell ref="B124:D124"/>
    <mergeCell ref="B125:D125"/>
    <mergeCell ref="B126:D126"/>
    <mergeCell ref="B127:D127"/>
    <mergeCell ref="B110:D110"/>
    <mergeCell ref="B111:D111"/>
    <mergeCell ref="B112:D112"/>
    <mergeCell ref="B113:D113"/>
    <mergeCell ref="B114:D114"/>
    <mergeCell ref="B115:D115"/>
    <mergeCell ref="B104:D104"/>
    <mergeCell ref="B105:D105"/>
    <mergeCell ref="B106:D106"/>
    <mergeCell ref="B107:D107"/>
    <mergeCell ref="B108:D108"/>
    <mergeCell ref="B109:D109"/>
    <mergeCell ref="B98:D98"/>
    <mergeCell ref="B99:D99"/>
    <mergeCell ref="B100:D100"/>
    <mergeCell ref="B101:D101"/>
    <mergeCell ref="B102:D102"/>
    <mergeCell ref="B103:D103"/>
    <mergeCell ref="B89:D89"/>
    <mergeCell ref="B90:D90"/>
    <mergeCell ref="B94:D94"/>
    <mergeCell ref="B95:D95"/>
    <mergeCell ref="B96:D96"/>
    <mergeCell ref="B97:D97"/>
    <mergeCell ref="B83:D83"/>
    <mergeCell ref="B84:D84"/>
    <mergeCell ref="B85:D85"/>
    <mergeCell ref="B86:D86"/>
    <mergeCell ref="B87:D87"/>
    <mergeCell ref="B88:D88"/>
    <mergeCell ref="B76:D76"/>
    <mergeCell ref="B77:D77"/>
    <mergeCell ref="B78:D78"/>
    <mergeCell ref="B79:D79"/>
    <mergeCell ref="B80:D80"/>
    <mergeCell ref="B81:D81"/>
    <mergeCell ref="B70:D70"/>
    <mergeCell ref="B71:D71"/>
    <mergeCell ref="B72:D72"/>
    <mergeCell ref="B73:D73"/>
    <mergeCell ref="B74:D74"/>
    <mergeCell ref="B75:D75"/>
    <mergeCell ref="B57:D57"/>
    <mergeCell ref="B58:D58"/>
    <mergeCell ref="B59:D59"/>
    <mergeCell ref="B60:D60"/>
    <mergeCell ref="B61:D61"/>
    <mergeCell ref="B62:D62"/>
    <mergeCell ref="B51:D51"/>
    <mergeCell ref="B52:D52"/>
    <mergeCell ref="B53:D53"/>
    <mergeCell ref="B54:D54"/>
    <mergeCell ref="B55:D55"/>
    <mergeCell ref="B56:D56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7:F7"/>
    <mergeCell ref="A8:F8"/>
    <mergeCell ref="A9:F9"/>
    <mergeCell ref="A10:F10"/>
    <mergeCell ref="B14:D14"/>
    <mergeCell ref="B15:D15"/>
  </mergeCells>
  <pageMargins left="0.62992125984251968" right="0.23622047244094491" top="0.74803149606299213" bottom="0.74803149606299213" header="0.31496062992125984" footer="0.31496062992125984"/>
  <pageSetup scale="67" fitToHeight="0" orientation="portrait" r:id="rId1"/>
  <rowBreaks count="4" manualBreakCount="4">
    <brk id="64" max="6" man="1"/>
    <brk id="119" max="6" man="1"/>
    <brk id="172" max="6" man="1"/>
    <brk id="233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357D8-A801-432E-A81B-A0C88E580137}">
  <sheetPr>
    <tabColor rgb="FFFFC000"/>
  </sheetPr>
  <dimension ref="A8:O450"/>
  <sheetViews>
    <sheetView view="pageBreakPreview" zoomScaleNormal="100" zoomScaleSheetLayoutView="100" workbookViewId="0">
      <selection activeCell="B3" sqref="B3"/>
    </sheetView>
  </sheetViews>
  <sheetFormatPr baseColWidth="10" defaultColWidth="9.140625" defaultRowHeight="15" x14ac:dyDescent="0.25"/>
  <cols>
    <col min="1" max="1" width="20.5703125" style="2" customWidth="1"/>
    <col min="2" max="2" width="42.42578125" style="2" customWidth="1"/>
    <col min="3" max="3" width="1.42578125" style="2" customWidth="1"/>
    <col min="4" max="4" width="28.140625" style="38" customWidth="1"/>
    <col min="5" max="5" width="23.140625" style="2" customWidth="1"/>
    <col min="6" max="6" width="2.5703125" style="2" customWidth="1"/>
    <col min="7" max="7" width="3.5703125" style="2" customWidth="1"/>
    <col min="8" max="8" width="22.7109375" style="2" customWidth="1"/>
    <col min="9" max="9" width="21.7109375" style="2" customWidth="1"/>
    <col min="10" max="10" width="19.5703125" customWidth="1"/>
    <col min="11" max="11" width="18.140625" bestFit="1" customWidth="1"/>
    <col min="12" max="12" width="20.28515625" style="3" customWidth="1"/>
    <col min="13" max="13" width="18" customWidth="1"/>
    <col min="14" max="256" width="11.42578125" customWidth="1"/>
  </cols>
  <sheetData>
    <row r="8" spans="1:12" x14ac:dyDescent="0.25">
      <c r="A8" s="1" t="s">
        <v>0</v>
      </c>
      <c r="B8" s="1"/>
      <c r="C8" s="1"/>
      <c r="D8" s="1"/>
      <c r="E8" s="1"/>
    </row>
    <row r="9" spans="1:12" x14ac:dyDescent="0.25">
      <c r="A9" s="1" t="s">
        <v>1</v>
      </c>
      <c r="B9" s="1"/>
      <c r="C9" s="1"/>
      <c r="D9" s="1"/>
      <c r="E9" s="1"/>
      <c r="L9" s="4"/>
    </row>
    <row r="10" spans="1:12" x14ac:dyDescent="0.25">
      <c r="A10" s="1" t="s">
        <v>2</v>
      </c>
      <c r="B10" s="1"/>
      <c r="C10" s="1"/>
      <c r="D10" s="1"/>
      <c r="E10" s="1"/>
      <c r="L10" s="4"/>
    </row>
    <row r="11" spans="1:12" x14ac:dyDescent="0.25">
      <c r="A11" s="1" t="s">
        <v>3</v>
      </c>
      <c r="B11" s="1"/>
      <c r="C11" s="1"/>
      <c r="D11" s="1"/>
      <c r="E11" s="1"/>
      <c r="L11" s="4"/>
    </row>
    <row r="12" spans="1:12" x14ac:dyDescent="0.25">
      <c r="A12" s="5"/>
      <c r="B12" s="5"/>
      <c r="C12" s="5"/>
      <c r="D12" s="5"/>
      <c r="E12" s="5"/>
      <c r="L12" s="4"/>
    </row>
    <row r="13" spans="1:12" x14ac:dyDescent="0.25">
      <c r="A13" s="5"/>
      <c r="B13" s="5"/>
      <c r="C13" s="5"/>
      <c r="D13" s="5"/>
      <c r="E13" s="5"/>
      <c r="L13" s="4"/>
    </row>
    <row r="14" spans="1:12" x14ac:dyDescent="0.25">
      <c r="A14" s="5"/>
      <c r="B14" s="5"/>
      <c r="C14" s="5"/>
      <c r="D14" s="5"/>
      <c r="E14" s="5"/>
      <c r="L14" s="4"/>
    </row>
    <row r="15" spans="1:12" x14ac:dyDescent="0.25">
      <c r="B15" s="6"/>
      <c r="C15" s="7"/>
      <c r="D15" s="8"/>
      <c r="E15" s="9"/>
      <c r="L15" s="4"/>
    </row>
    <row r="16" spans="1:12" x14ac:dyDescent="0.25">
      <c r="A16" s="10">
        <v>1</v>
      </c>
      <c r="B16" s="11" t="s">
        <v>4</v>
      </c>
      <c r="C16" s="6"/>
      <c r="D16" s="12"/>
      <c r="E16" s="13">
        <f>E17+E81</f>
        <v>119668995.84999999</v>
      </c>
      <c r="H16" s="14"/>
      <c r="I16" s="14"/>
      <c r="L16" s="4"/>
    </row>
    <row r="17" spans="1:12" x14ac:dyDescent="0.25">
      <c r="A17" s="10">
        <v>1.1000000000000001</v>
      </c>
      <c r="B17" s="11" t="s">
        <v>5</v>
      </c>
      <c r="C17" s="6"/>
      <c r="D17" s="8"/>
      <c r="E17" s="15">
        <f>E18</f>
        <v>68772260.219999999</v>
      </c>
      <c r="G17" s="14"/>
      <c r="H17" s="14"/>
      <c r="I17" s="14"/>
      <c r="L17" s="4"/>
    </row>
    <row r="18" spans="1:12" x14ac:dyDescent="0.25">
      <c r="A18" s="16" t="s">
        <v>6</v>
      </c>
      <c r="B18" s="17" t="s">
        <v>7</v>
      </c>
      <c r="C18" s="18"/>
      <c r="D18" s="8"/>
      <c r="E18" s="19">
        <f>E19+E23+E36+E67+E64</f>
        <v>68772260.219999999</v>
      </c>
      <c r="L18" s="4"/>
    </row>
    <row r="19" spans="1:12" x14ac:dyDescent="0.25">
      <c r="A19" s="16" t="s">
        <v>8</v>
      </c>
      <c r="B19" s="17" t="s">
        <v>9</v>
      </c>
      <c r="C19" s="7"/>
      <c r="D19" s="19">
        <f>D20</f>
        <v>170885.7</v>
      </c>
      <c r="E19" s="19">
        <f>+D20</f>
        <v>170885.7</v>
      </c>
      <c r="H19" s="14"/>
      <c r="K19" s="20"/>
      <c r="L19" s="4"/>
    </row>
    <row r="20" spans="1:12" x14ac:dyDescent="0.25">
      <c r="A20" s="21" t="s">
        <v>10</v>
      </c>
      <c r="B20" s="22" t="s">
        <v>11</v>
      </c>
      <c r="C20" s="7"/>
      <c r="D20" s="23">
        <f>SUM(D21:D22)</f>
        <v>170885.7</v>
      </c>
      <c r="E20" s="23"/>
      <c r="L20" s="4"/>
    </row>
    <row r="21" spans="1:12" x14ac:dyDescent="0.25">
      <c r="A21" s="21" t="s">
        <v>12</v>
      </c>
      <c r="B21" s="22" t="s">
        <v>13</v>
      </c>
      <c r="C21" s="7"/>
      <c r="D21" s="23">
        <f>+IFERROR(VLOOKUP(A21,'[1]BALANCE DE COMPROBACION'!$A$4:$G$207,7,FALSE),0)</f>
        <v>40885.699999999997</v>
      </c>
      <c r="E21" s="23"/>
      <c r="L21" s="4"/>
    </row>
    <row r="22" spans="1:12" x14ac:dyDescent="0.25">
      <c r="A22" s="21" t="s">
        <v>14</v>
      </c>
      <c r="B22" s="22" t="s">
        <v>15</v>
      </c>
      <c r="C22" s="24"/>
      <c r="D22" s="23">
        <f>+IFERROR(VLOOKUP(A22,'[1]BALANCE DE COMPROBACION'!$A$4:$G$207,7,FALSE),0)</f>
        <v>130000</v>
      </c>
      <c r="E22" s="23"/>
      <c r="L22" s="4"/>
    </row>
    <row r="23" spans="1:12" x14ac:dyDescent="0.25">
      <c r="A23" s="16" t="s">
        <v>16</v>
      </c>
      <c r="B23" s="11" t="s">
        <v>17</v>
      </c>
      <c r="C23" s="25"/>
      <c r="D23" s="8"/>
      <c r="E23" s="19">
        <f>D24+D29</f>
        <v>58440258.999999993</v>
      </c>
      <c r="H23" s="14"/>
      <c r="L23" s="4"/>
    </row>
    <row r="24" spans="1:12" x14ac:dyDescent="0.25">
      <c r="A24" s="16" t="s">
        <v>18</v>
      </c>
      <c r="B24" s="11" t="s">
        <v>19</v>
      </c>
      <c r="C24" s="25"/>
      <c r="D24" s="26">
        <f>D25</f>
        <v>48410946.339999989</v>
      </c>
      <c r="E24" s="19"/>
      <c r="H24" s="14"/>
      <c r="L24" s="4"/>
    </row>
    <row r="25" spans="1:12" ht="25.5" x14ac:dyDescent="0.25">
      <c r="A25" s="21" t="s">
        <v>20</v>
      </c>
      <c r="B25" s="11" t="s">
        <v>21</v>
      </c>
      <c r="C25" s="25"/>
      <c r="D25" s="26">
        <f>SUM(D26:D28)</f>
        <v>48410946.339999989</v>
      </c>
      <c r="E25" s="19"/>
      <c r="H25" s="14"/>
      <c r="L25" s="4"/>
    </row>
    <row r="26" spans="1:12" ht="25.5" x14ac:dyDescent="0.25">
      <c r="A26" s="21" t="s">
        <v>22</v>
      </c>
      <c r="B26" s="27" t="s">
        <v>23</v>
      </c>
      <c r="C26" s="25"/>
      <c r="D26" s="23">
        <f>+IFERROR(VLOOKUP(A26,'[1]BALANCE DE COMPROBACION'!$A$4:$G$207,7,FALSE),0)</f>
        <v>50000</v>
      </c>
      <c r="E26" s="19"/>
      <c r="H26" s="14"/>
      <c r="I26" s="28"/>
      <c r="J26" s="20"/>
      <c r="K26" s="20"/>
      <c r="L26" s="4"/>
    </row>
    <row r="27" spans="1:12" ht="25.5" x14ac:dyDescent="0.25">
      <c r="A27" s="21" t="s">
        <v>24</v>
      </c>
      <c r="B27" s="27" t="s">
        <v>25</v>
      </c>
      <c r="C27" s="25"/>
      <c r="D27" s="23">
        <f>+IFERROR(VLOOKUP(A27,'[1]BALANCE DE COMPROBACION'!$A$4:$G$207,7,FALSE),0)</f>
        <v>45449137.039999992</v>
      </c>
      <c r="E27" s="19"/>
      <c r="H27" s="14"/>
      <c r="J27" s="29"/>
      <c r="L27" s="4"/>
    </row>
    <row r="28" spans="1:12" ht="25.5" x14ac:dyDescent="0.25">
      <c r="A28" s="21" t="s">
        <v>26</v>
      </c>
      <c r="B28" s="27" t="s">
        <v>27</v>
      </c>
      <c r="C28" s="25"/>
      <c r="D28" s="23">
        <f>+IFERROR(VLOOKUP(A28,'[1]BALANCE DE COMPROBACION'!$A$4:$G$207,7,FALSE),0)</f>
        <v>2911809.3</v>
      </c>
      <c r="E28" s="19"/>
      <c r="H28" s="14"/>
      <c r="I28" s="14"/>
      <c r="J28" s="29"/>
      <c r="L28" s="4"/>
    </row>
    <row r="29" spans="1:12" x14ac:dyDescent="0.25">
      <c r="A29" s="16" t="s">
        <v>28</v>
      </c>
      <c r="B29" s="11" t="s">
        <v>29</v>
      </c>
      <c r="C29" s="25"/>
      <c r="D29" s="26">
        <f>D30+D32</f>
        <v>10029312.660000004</v>
      </c>
      <c r="E29" s="7"/>
      <c r="K29" s="20"/>
      <c r="L29" s="4"/>
    </row>
    <row r="30" spans="1:12" x14ac:dyDescent="0.25">
      <c r="A30" s="21" t="s">
        <v>30</v>
      </c>
      <c r="B30" s="11" t="s">
        <v>31</v>
      </c>
      <c r="C30" s="25"/>
      <c r="D30" s="26">
        <f>D31</f>
        <v>312133.8</v>
      </c>
      <c r="E30" s="7"/>
      <c r="J30" s="29"/>
      <c r="K30" s="20"/>
      <c r="L30" s="4"/>
    </row>
    <row r="31" spans="1:12" x14ac:dyDescent="0.25">
      <c r="A31" s="21" t="s">
        <v>32</v>
      </c>
      <c r="B31" s="22" t="s">
        <v>33</v>
      </c>
      <c r="C31" s="25"/>
      <c r="D31" s="23">
        <f>+IFERROR(VLOOKUP(A31,'[1]BALANCE DE COMPROBACION'!$A$4:$G$207,7,FALSE),0)</f>
        <v>312133.8</v>
      </c>
      <c r="E31" s="7"/>
      <c r="K31" s="20"/>
      <c r="L31" s="30"/>
    </row>
    <row r="32" spans="1:12" ht="25.5" x14ac:dyDescent="0.25">
      <c r="A32" s="21" t="s">
        <v>34</v>
      </c>
      <c r="B32" s="11" t="s">
        <v>35</v>
      </c>
      <c r="C32" s="25"/>
      <c r="D32" s="26">
        <f>D33+D34</f>
        <v>9717178.8600000031</v>
      </c>
      <c r="E32" s="7"/>
      <c r="K32" s="20"/>
      <c r="L32" s="4"/>
    </row>
    <row r="33" spans="1:15" x14ac:dyDescent="0.25">
      <c r="A33" s="21" t="s">
        <v>36</v>
      </c>
      <c r="B33" s="22" t="s">
        <v>37</v>
      </c>
      <c r="C33" s="31"/>
      <c r="D33" s="23">
        <f>+IFERROR(VLOOKUP(A33,'[1]BALANCE DE COMPROBACION'!$A$4:$G$207,7,FALSE),0)</f>
        <v>22001.88</v>
      </c>
      <c r="E33" s="7"/>
      <c r="K33" s="20"/>
      <c r="L33" s="4"/>
    </row>
    <row r="34" spans="1:15" x14ac:dyDescent="0.25">
      <c r="A34" s="21" t="s">
        <v>38</v>
      </c>
      <c r="B34" s="22" t="s">
        <v>39</v>
      </c>
      <c r="C34" s="31"/>
      <c r="D34" s="23">
        <f>+IFERROR(VLOOKUP(A34,'[1]BALANCE DE COMPROBACION'!$A$4:$G$207,7,FALSE),0)</f>
        <v>9695176.9800000023</v>
      </c>
      <c r="E34" s="32"/>
      <c r="H34" s="33"/>
      <c r="J34" s="29"/>
      <c r="K34" s="20"/>
      <c r="L34" s="4"/>
    </row>
    <row r="35" spans="1:15" x14ac:dyDescent="0.25">
      <c r="A35" s="21"/>
      <c r="B35" s="11"/>
      <c r="C35" s="25"/>
      <c r="D35" s="8"/>
      <c r="E35" s="7"/>
      <c r="H35" s="28"/>
      <c r="J35" s="29"/>
      <c r="K35" s="20"/>
      <c r="L35" s="4"/>
    </row>
    <row r="36" spans="1:15" x14ac:dyDescent="0.25">
      <c r="A36" s="16" t="s">
        <v>40</v>
      </c>
      <c r="B36" s="11" t="s">
        <v>41</v>
      </c>
      <c r="C36" s="24"/>
      <c r="D36" s="24"/>
      <c r="E36" s="19">
        <f>D37+D53</f>
        <v>7724928.3100000005</v>
      </c>
      <c r="L36" s="4"/>
    </row>
    <row r="37" spans="1:15" x14ac:dyDescent="0.25">
      <c r="A37" s="21" t="s">
        <v>42</v>
      </c>
      <c r="B37" s="11" t="s">
        <v>43</v>
      </c>
      <c r="C37" s="6"/>
      <c r="D37" s="15">
        <f>D38+D39+D40+D41+D42+D43+D44+D45+D46+D47+D48+D49+D50+D51</f>
        <v>815675.83000000007</v>
      </c>
      <c r="E37" s="7"/>
      <c r="L37" s="4"/>
    </row>
    <row r="38" spans="1:15" x14ac:dyDescent="0.25">
      <c r="A38" s="21" t="s">
        <v>44</v>
      </c>
      <c r="B38" s="27" t="s">
        <v>45</v>
      </c>
      <c r="C38" s="23"/>
      <c r="D38" s="23">
        <f>+IFERROR(VLOOKUP(A38,'[1]BALANCE DE COMPROBACION'!$A$4:$G$207,7,FALSE),0)</f>
        <v>3870.58</v>
      </c>
      <c r="E38" s="19"/>
      <c r="L38" s="4"/>
    </row>
    <row r="39" spans="1:15" x14ac:dyDescent="0.25">
      <c r="A39" s="21" t="s">
        <v>46</v>
      </c>
      <c r="B39" s="27" t="s">
        <v>47</v>
      </c>
      <c r="C39" s="24"/>
      <c r="D39" s="23">
        <f>+IFERROR(VLOOKUP(A39,'[1]BALANCE DE COMPROBACION'!$A$4:$G$207,7,FALSE),0)</f>
        <v>21860.25</v>
      </c>
      <c r="E39" s="24"/>
      <c r="L39" s="4"/>
    </row>
    <row r="40" spans="1:15" x14ac:dyDescent="0.25">
      <c r="A40" s="21" t="s">
        <v>48</v>
      </c>
      <c r="B40" s="27" t="s">
        <v>49</v>
      </c>
      <c r="C40" s="25"/>
      <c r="D40" s="23">
        <f>+IFERROR(VLOOKUP(A40,'[1]BALANCE DE COMPROBACION'!$A$4:$G$207,7,FALSE),0)</f>
        <v>271500</v>
      </c>
      <c r="E40" s="24"/>
      <c r="L40" s="4"/>
    </row>
    <row r="41" spans="1:15" x14ac:dyDescent="0.25">
      <c r="A41" s="21" t="s">
        <v>50</v>
      </c>
      <c r="B41" s="27" t="s">
        <v>51</v>
      </c>
      <c r="C41" s="24"/>
      <c r="D41" s="23">
        <f>+IFERROR(VLOOKUP(A41,'[1]BALANCE DE COMPROBACION'!$A$4:$G$207,7,FALSE),0)</f>
        <v>15540</v>
      </c>
      <c r="E41" s="24"/>
      <c r="L41" s="4"/>
    </row>
    <row r="42" spans="1:15" x14ac:dyDescent="0.25">
      <c r="A42" s="21" t="s">
        <v>52</v>
      </c>
      <c r="B42" s="27" t="s">
        <v>53</v>
      </c>
      <c r="C42" s="25"/>
      <c r="D42" s="23">
        <f>+IFERROR(VLOOKUP(A42,'[1]BALANCE DE COMPROBACION'!$A$4:$G$207,7,FALSE),0)</f>
        <v>14905</v>
      </c>
      <c r="E42" s="24"/>
      <c r="L42" s="4"/>
    </row>
    <row r="43" spans="1:15" x14ac:dyDescent="0.25">
      <c r="A43" s="21" t="s">
        <v>54</v>
      </c>
      <c r="B43" s="27" t="s">
        <v>55</v>
      </c>
      <c r="C43" s="23"/>
      <c r="D43" s="23">
        <f>+IFERROR(VLOOKUP(A43,'[1]BALANCE DE COMPROBACION'!$A$4:$G$207,7,FALSE),0)</f>
        <v>90000</v>
      </c>
      <c r="E43" s="19"/>
      <c r="K43" s="3"/>
      <c r="L43" s="4"/>
    </row>
    <row r="44" spans="1:15" x14ac:dyDescent="0.25">
      <c r="A44" s="21" t="s">
        <v>56</v>
      </c>
      <c r="B44" s="27" t="s">
        <v>57</v>
      </c>
      <c r="C44" s="23"/>
      <c r="D44" s="23">
        <f>+IFERROR(VLOOKUP(A44,'[1]BALANCE DE COMPROBACION'!$A$4:$G$207,7,FALSE),0)</f>
        <v>60000</v>
      </c>
      <c r="E44" s="19"/>
      <c r="K44" s="3"/>
      <c r="L44" s="4"/>
    </row>
    <row r="45" spans="1:15" x14ac:dyDescent="0.25">
      <c r="A45" s="21" t="s">
        <v>58</v>
      </c>
      <c r="B45" s="27" t="s">
        <v>59</v>
      </c>
      <c r="C45" s="23"/>
      <c r="D45" s="23">
        <f>+IFERROR(VLOOKUP(A45,'[1]BALANCE DE COMPROBACION'!$A$4:$G$207,7,FALSE),0)</f>
        <v>70000</v>
      </c>
      <c r="E45" s="19"/>
      <c r="K45" s="3"/>
      <c r="L45" s="4"/>
      <c r="O45" s="4"/>
    </row>
    <row r="46" spans="1:15" x14ac:dyDescent="0.25">
      <c r="A46" s="21" t="s">
        <v>60</v>
      </c>
      <c r="B46" s="27" t="s">
        <v>61</v>
      </c>
      <c r="C46" s="23"/>
      <c r="D46" s="23">
        <f>+IFERROR(VLOOKUP(A46,'[1]BALANCE DE COMPROBACION'!$A$4:$G$207,7,FALSE),0)</f>
        <v>40000</v>
      </c>
      <c r="E46" s="19"/>
      <c r="K46" s="29"/>
      <c r="L46" s="4"/>
      <c r="O46" s="4"/>
    </row>
    <row r="47" spans="1:15" x14ac:dyDescent="0.25">
      <c r="A47" s="21" t="s">
        <v>62</v>
      </c>
      <c r="B47" s="34" t="s">
        <v>63</v>
      </c>
      <c r="C47" s="35"/>
      <c r="D47" s="23">
        <f>+IFERROR(VLOOKUP(A47,'[1]BALANCE DE COMPROBACION'!$A$4:$G$207,7,FALSE),0)</f>
        <v>30000</v>
      </c>
      <c r="E47" s="19"/>
      <c r="L47" s="4"/>
      <c r="O47" s="4"/>
    </row>
    <row r="48" spans="1:15" x14ac:dyDescent="0.25">
      <c r="A48" s="21" t="s">
        <v>64</v>
      </c>
      <c r="B48" s="34" t="s">
        <v>65</v>
      </c>
      <c r="C48" s="35"/>
      <c r="D48" s="23">
        <f>+IFERROR(VLOOKUP(A48,'[1]BALANCE DE COMPROBACION'!$A$4:$G$207,7,FALSE),0)</f>
        <v>75000</v>
      </c>
      <c r="E48" s="19"/>
      <c r="L48" s="4"/>
      <c r="O48" s="4"/>
    </row>
    <row r="49" spans="1:15" x14ac:dyDescent="0.25">
      <c r="A49" s="21" t="s">
        <v>66</v>
      </c>
      <c r="B49" s="36" t="s">
        <v>67</v>
      </c>
      <c r="C49" s="37"/>
      <c r="D49" s="23">
        <f>+IFERROR(VLOOKUP(A49,'[1]BALANCE DE COMPROBACION'!$A$4:$G$207,7,FALSE),0)</f>
        <v>36000</v>
      </c>
      <c r="E49" s="24"/>
      <c r="G49" s="38"/>
      <c r="H49" s="38"/>
      <c r="K49" s="39"/>
      <c r="L49" s="4"/>
      <c r="O49" s="29"/>
    </row>
    <row r="50" spans="1:15" x14ac:dyDescent="0.25">
      <c r="A50" s="21" t="s">
        <v>68</v>
      </c>
      <c r="B50" s="36" t="s">
        <v>69</v>
      </c>
      <c r="C50" s="37"/>
      <c r="D50" s="23">
        <f>+IFERROR(VLOOKUP(A50,'[1]BALANCE DE COMPROBACION'!$A$4:$G$207,7,FALSE),0)</f>
        <v>51000</v>
      </c>
      <c r="E50" s="40"/>
      <c r="G50" s="38"/>
      <c r="H50" s="38"/>
      <c r="L50" s="4"/>
    </row>
    <row r="51" spans="1:15" x14ac:dyDescent="0.25">
      <c r="A51" s="21" t="s">
        <v>70</v>
      </c>
      <c r="B51" s="36" t="s">
        <v>71</v>
      </c>
      <c r="C51" s="37"/>
      <c r="D51" s="23">
        <f>+IFERROR(VLOOKUP(A51,'[1]BALANCE DE COMPROBACION'!$A$4:$G$207,7,FALSE),0)</f>
        <v>36000</v>
      </c>
      <c r="E51" s="24"/>
      <c r="G51" s="38"/>
      <c r="H51" s="38"/>
      <c r="L51" s="4"/>
    </row>
    <row r="52" spans="1:15" x14ac:dyDescent="0.25">
      <c r="A52" s="21"/>
      <c r="B52" s="36"/>
      <c r="C52" s="37"/>
      <c r="D52" s="35"/>
      <c r="E52" s="24"/>
      <c r="G52" s="38"/>
      <c r="H52" s="38"/>
      <c r="L52" s="4"/>
    </row>
    <row r="53" spans="1:15" x14ac:dyDescent="0.25">
      <c r="A53" s="16" t="s">
        <v>72</v>
      </c>
      <c r="B53" s="11" t="s">
        <v>73</v>
      </c>
      <c r="C53" s="24"/>
      <c r="D53" s="19">
        <f>D54</f>
        <v>6909252.4800000004</v>
      </c>
      <c r="E53" s="7"/>
      <c r="G53" s="38"/>
      <c r="H53" s="38"/>
      <c r="L53" s="4"/>
    </row>
    <row r="54" spans="1:15" ht="25.5" x14ac:dyDescent="0.25">
      <c r="A54" s="16" t="s">
        <v>74</v>
      </c>
      <c r="B54" s="11" t="s">
        <v>75</v>
      </c>
      <c r="C54" s="24"/>
      <c r="D54" s="19">
        <f>D55</f>
        <v>6909252.4800000004</v>
      </c>
      <c r="E54" s="7"/>
      <c r="G54" s="38"/>
      <c r="H54" s="38"/>
      <c r="L54" s="4"/>
    </row>
    <row r="55" spans="1:15" ht="25.5" x14ac:dyDescent="0.25">
      <c r="A55" s="16" t="s">
        <v>76</v>
      </c>
      <c r="B55" s="11" t="s">
        <v>75</v>
      </c>
      <c r="C55" s="24"/>
      <c r="D55" s="19">
        <f>D56+D57</f>
        <v>6909252.4800000004</v>
      </c>
      <c r="E55" s="7"/>
      <c r="G55" s="38"/>
      <c r="H55" s="38"/>
      <c r="L55" s="4"/>
    </row>
    <row r="56" spans="1:15" x14ac:dyDescent="0.25">
      <c r="A56" s="21" t="s">
        <v>77</v>
      </c>
      <c r="B56" s="27" t="s">
        <v>78</v>
      </c>
      <c r="C56" s="24"/>
      <c r="D56" s="23">
        <f>+IFERROR(VLOOKUP(A56,'[1]BALANCE DE COMPROBACION'!$A$4:$G$207,7,FALSE),0)</f>
        <v>6571677.46</v>
      </c>
      <c r="E56" s="24"/>
      <c r="G56" s="38"/>
      <c r="H56" s="38"/>
      <c r="J56" t="s">
        <v>79</v>
      </c>
      <c r="L56"/>
    </row>
    <row r="57" spans="1:15" x14ac:dyDescent="0.25">
      <c r="A57" s="21" t="s">
        <v>80</v>
      </c>
      <c r="B57" s="27" t="s">
        <v>81</v>
      </c>
      <c r="C57" s="24"/>
      <c r="D57" s="23">
        <f>+IFERROR(VLOOKUP(A57,'[1]BALANCE DE COMPROBACION'!$A$4:$G$207,7,FALSE),0)</f>
        <v>337575.02</v>
      </c>
      <c r="E57" s="24"/>
      <c r="G57" s="38"/>
      <c r="H57" s="38"/>
      <c r="L57" s="4"/>
    </row>
    <row r="58" spans="1:15" x14ac:dyDescent="0.25">
      <c r="A58" s="21"/>
      <c r="B58" s="27"/>
      <c r="C58" s="24"/>
      <c r="D58" s="23"/>
      <c r="E58" s="24"/>
      <c r="G58" s="38"/>
      <c r="H58" s="38"/>
      <c r="L58" s="4"/>
    </row>
    <row r="59" spans="1:15" x14ac:dyDescent="0.25">
      <c r="A59" s="21"/>
      <c r="B59" s="27"/>
      <c r="C59" s="24"/>
      <c r="D59" s="23"/>
      <c r="E59" s="24"/>
      <c r="G59" s="38"/>
      <c r="H59" s="38"/>
      <c r="L59" s="4"/>
    </row>
    <row r="60" spans="1:15" x14ac:dyDescent="0.25">
      <c r="A60" s="21"/>
      <c r="B60" s="27"/>
      <c r="C60" s="24"/>
      <c r="D60" s="23"/>
      <c r="E60" s="24"/>
      <c r="G60" s="38"/>
      <c r="H60" s="38"/>
      <c r="L60" s="4"/>
    </row>
    <row r="61" spans="1:15" x14ac:dyDescent="0.25">
      <c r="A61" s="21"/>
      <c r="B61" s="27"/>
      <c r="C61" s="24"/>
      <c r="D61" s="23"/>
      <c r="E61" s="24"/>
      <c r="G61" s="38"/>
      <c r="H61" s="38"/>
      <c r="L61" s="4"/>
    </row>
    <row r="62" spans="1:15" x14ac:dyDescent="0.25">
      <c r="A62" s="21"/>
      <c r="B62" s="27"/>
      <c r="C62" s="24"/>
      <c r="D62" s="23"/>
      <c r="E62" s="24"/>
      <c r="G62" s="38"/>
      <c r="H62" s="38"/>
      <c r="L62" s="4"/>
    </row>
    <row r="63" spans="1:15" x14ac:dyDescent="0.25">
      <c r="A63" s="21"/>
      <c r="B63" s="27"/>
      <c r="C63" s="24"/>
      <c r="D63" s="23"/>
      <c r="E63" s="24"/>
      <c r="G63" s="38"/>
      <c r="H63" s="38"/>
      <c r="L63" s="4"/>
    </row>
    <row r="64" spans="1:15" ht="25.5" x14ac:dyDescent="0.25">
      <c r="A64" s="16" t="s">
        <v>82</v>
      </c>
      <c r="B64" s="11" t="s">
        <v>83</v>
      </c>
      <c r="C64" s="24"/>
      <c r="D64" s="23"/>
      <c r="E64" s="19">
        <f>+D65</f>
        <v>10000</v>
      </c>
      <c r="G64" s="38"/>
      <c r="H64" s="38"/>
      <c r="J64" s="20"/>
      <c r="L64"/>
    </row>
    <row r="65" spans="1:12" ht="38.25" x14ac:dyDescent="0.25">
      <c r="A65" s="21" t="s">
        <v>84</v>
      </c>
      <c r="B65" s="27" t="s">
        <v>85</v>
      </c>
      <c r="C65" s="24"/>
      <c r="D65" s="23">
        <f>+IFERROR(VLOOKUP(A65,'[1]BALANCE DE COMPROBACION'!$A$4:$G$207,7,FALSE),0)</f>
        <v>10000</v>
      </c>
      <c r="E65" s="24"/>
      <c r="G65" s="38"/>
      <c r="H65" s="38"/>
      <c r="J65" s="20"/>
      <c r="L65"/>
    </row>
    <row r="66" spans="1:12" x14ac:dyDescent="0.25">
      <c r="A66" s="21"/>
      <c r="B66" s="27"/>
      <c r="C66" s="24"/>
      <c r="D66" s="23">
        <f>+IFERROR(VLOOKUP(A66,'[1]BALANCE DE COMPROBACION'!$A$4:$G$207,7,FALSE),0)</f>
        <v>0</v>
      </c>
      <c r="E66" s="24"/>
      <c r="G66" s="38"/>
      <c r="H66" s="38"/>
      <c r="J66" s="20"/>
      <c r="L66"/>
    </row>
    <row r="67" spans="1:12" x14ac:dyDescent="0.25">
      <c r="A67" s="16" t="s">
        <v>86</v>
      </c>
      <c r="B67" s="11" t="s">
        <v>87</v>
      </c>
      <c r="C67" s="24"/>
      <c r="D67" s="23">
        <f>+IFERROR(VLOOKUP(A67,'[1]BALANCE DE COMPROBACION'!$A$4:$G$207,7,FALSE),0)</f>
        <v>0</v>
      </c>
      <c r="E67" s="19">
        <f>+D68+D78</f>
        <v>2426187.21</v>
      </c>
      <c r="G67" s="38"/>
      <c r="H67" s="38"/>
      <c r="I67" s="38"/>
      <c r="L67" s="4"/>
    </row>
    <row r="68" spans="1:12" ht="25.5" x14ac:dyDescent="0.25">
      <c r="A68" s="21" t="s">
        <v>88</v>
      </c>
      <c r="B68" s="27" t="s">
        <v>89</v>
      </c>
      <c r="C68" s="41"/>
      <c r="D68" s="23">
        <f>+IFERROR(VLOOKUP(A68,'[1]BALANCE DE COMPROBACION'!$A$4:$G$207,7,FALSE),0)</f>
        <v>2426187.21</v>
      </c>
      <c r="E68" s="24"/>
      <c r="G68" s="38"/>
      <c r="H68" s="38"/>
      <c r="I68" s="14"/>
      <c r="J68" s="20"/>
      <c r="L68" s="4"/>
    </row>
    <row r="69" spans="1:12" hidden="1" x14ac:dyDescent="0.25">
      <c r="A69" s="16" t="s">
        <v>90</v>
      </c>
      <c r="B69" s="11" t="s">
        <v>91</v>
      </c>
      <c r="C69" s="24"/>
      <c r="D69" s="23">
        <f>D70</f>
        <v>0</v>
      </c>
      <c r="E69" s="24"/>
      <c r="G69" s="38"/>
      <c r="H69" s="38"/>
      <c r="L69" s="4"/>
    </row>
    <row r="70" spans="1:12" hidden="1" x14ac:dyDescent="0.25">
      <c r="A70" s="21" t="s">
        <v>92</v>
      </c>
      <c r="B70" s="27" t="s">
        <v>91</v>
      </c>
      <c r="C70" s="24"/>
      <c r="D70" s="23">
        <f>+IFERROR(VLOOKUP(A70,'[1]BALANCE DE COMPROBACION'!$A$4:$G$207,7,FALSE),0)</f>
        <v>0</v>
      </c>
      <c r="E70" s="24"/>
      <c r="G70" s="38"/>
      <c r="H70" s="38"/>
      <c r="L70" s="4"/>
    </row>
    <row r="71" spans="1:12" hidden="1" x14ac:dyDescent="0.25">
      <c r="A71" s="16" t="s">
        <v>93</v>
      </c>
      <c r="B71" s="11" t="s">
        <v>94</v>
      </c>
      <c r="C71" s="24"/>
      <c r="D71" s="23">
        <f>D72</f>
        <v>0</v>
      </c>
      <c r="E71" s="24"/>
      <c r="G71" s="38"/>
      <c r="H71" s="38"/>
      <c r="L71" s="4"/>
    </row>
    <row r="72" spans="1:12" hidden="1" x14ac:dyDescent="0.25">
      <c r="A72" s="21" t="s">
        <v>95</v>
      </c>
      <c r="B72" s="27" t="s">
        <v>94</v>
      </c>
      <c r="C72" s="24"/>
      <c r="D72" s="23">
        <f>+IFERROR(VLOOKUP(A72,'[1]BALANCE DE COMPROBACION'!$A$4:$G$207,7,FALSE),0)</f>
        <v>0</v>
      </c>
      <c r="E72" s="24"/>
      <c r="G72" s="38"/>
      <c r="H72" s="38"/>
      <c r="L72" s="4"/>
    </row>
    <row r="73" spans="1:12" hidden="1" x14ac:dyDescent="0.25">
      <c r="A73" s="16" t="s">
        <v>96</v>
      </c>
      <c r="B73" s="11" t="s">
        <v>97</v>
      </c>
      <c r="C73" s="24"/>
      <c r="D73" s="23">
        <f>D74</f>
        <v>0</v>
      </c>
      <c r="E73" s="24"/>
      <c r="G73" s="38"/>
      <c r="H73" s="38"/>
      <c r="L73" s="4"/>
    </row>
    <row r="74" spans="1:12" hidden="1" x14ac:dyDescent="0.25">
      <c r="A74" s="21" t="s">
        <v>98</v>
      </c>
      <c r="B74" s="27" t="s">
        <v>97</v>
      </c>
      <c r="C74" s="24"/>
      <c r="D74" s="23">
        <f>+IFERROR(VLOOKUP(A74,'[1]BALANCE DE COMPROBACION'!$A$4:$G$207,7,FALSE),0)</f>
        <v>0</v>
      </c>
      <c r="E74" s="24"/>
      <c r="G74" s="38"/>
      <c r="H74" s="38"/>
      <c r="L74" s="4"/>
    </row>
    <row r="75" spans="1:12" hidden="1" x14ac:dyDescent="0.25">
      <c r="A75" s="16" t="s">
        <v>99</v>
      </c>
      <c r="B75" s="11" t="s">
        <v>100</v>
      </c>
      <c r="C75" s="24"/>
      <c r="D75" s="23">
        <f>+D76</f>
        <v>0</v>
      </c>
      <c r="E75" s="24"/>
      <c r="G75" s="38"/>
      <c r="H75" s="38"/>
      <c r="I75" s="38"/>
      <c r="L75" s="4"/>
    </row>
    <row r="76" spans="1:12" hidden="1" x14ac:dyDescent="0.25">
      <c r="A76" s="21" t="s">
        <v>101</v>
      </c>
      <c r="B76" s="27" t="s">
        <v>100</v>
      </c>
      <c r="C76" s="24"/>
      <c r="D76" s="23">
        <f>+IFERROR(VLOOKUP(A76,'[1]BALANCE DE COMPROBACION'!$A$4:$G$207,7,FALSE),0)</f>
        <v>0</v>
      </c>
      <c r="E76" s="24"/>
      <c r="G76" s="38"/>
      <c r="H76" s="38"/>
      <c r="I76" s="38"/>
      <c r="L76" s="4"/>
    </row>
    <row r="77" spans="1:12" x14ac:dyDescent="0.25">
      <c r="A77" s="21"/>
      <c r="B77" s="27"/>
      <c r="C77" s="24"/>
      <c r="D77" s="23"/>
      <c r="E77" s="24"/>
      <c r="G77" s="38"/>
      <c r="H77" s="38"/>
      <c r="I77" s="14"/>
      <c r="K77" s="42"/>
      <c r="L77" s="4"/>
    </row>
    <row r="78" spans="1:12" hidden="1" x14ac:dyDescent="0.25">
      <c r="A78" s="16" t="s">
        <v>102</v>
      </c>
      <c r="B78" s="11" t="s">
        <v>103</v>
      </c>
      <c r="C78" s="24"/>
      <c r="D78" s="19">
        <f>+D79</f>
        <v>0</v>
      </c>
      <c r="E78" s="24"/>
      <c r="G78" s="38"/>
      <c r="H78" s="38"/>
      <c r="I78" s="14"/>
      <c r="K78" s="42"/>
      <c r="L78" s="4"/>
    </row>
    <row r="79" spans="1:12" hidden="1" x14ac:dyDescent="0.25">
      <c r="A79" s="21" t="s">
        <v>104</v>
      </c>
      <c r="B79" s="27" t="s">
        <v>105</v>
      </c>
      <c r="C79" s="24"/>
      <c r="D79" s="23">
        <f>+IFERROR(VLOOKUP(A79,'[1]BALANCE DE COMPROBACION'!$A$4:$G$207,7,FALSE),0)</f>
        <v>0</v>
      </c>
      <c r="E79" s="24"/>
      <c r="G79" s="38"/>
      <c r="H79" s="38"/>
      <c r="I79" s="14"/>
      <c r="K79" s="42"/>
      <c r="L79" s="4"/>
    </row>
    <row r="80" spans="1:12" hidden="1" x14ac:dyDescent="0.25">
      <c r="A80" s="21"/>
      <c r="B80" s="27"/>
      <c r="C80" s="24"/>
      <c r="D80" s="23"/>
      <c r="E80" s="24"/>
      <c r="G80" s="38"/>
      <c r="H80" s="38"/>
      <c r="J80" s="29"/>
      <c r="K80" s="42"/>
      <c r="L80" s="43"/>
    </row>
    <row r="81" spans="1:12" x14ac:dyDescent="0.25">
      <c r="A81" s="21">
        <v>1.2</v>
      </c>
      <c r="B81" s="11" t="s">
        <v>106</v>
      </c>
      <c r="C81" s="24"/>
      <c r="D81" s="23"/>
      <c r="E81" s="19">
        <f>E82+E131+E104</f>
        <v>50896735.630000003</v>
      </c>
      <c r="G81" s="38"/>
      <c r="H81" s="38"/>
      <c r="J81" s="29"/>
      <c r="K81" s="29"/>
      <c r="L81" s="43"/>
    </row>
    <row r="82" spans="1:12" x14ac:dyDescent="0.25">
      <c r="A82" s="16" t="s">
        <v>107</v>
      </c>
      <c r="B82" s="11" t="s">
        <v>108</v>
      </c>
      <c r="C82" s="24"/>
      <c r="D82" s="8"/>
      <c r="E82" s="19">
        <f>D83</f>
        <v>47680674.340000004</v>
      </c>
      <c r="G82" s="38"/>
      <c r="H82" s="19"/>
      <c r="I82" s="14"/>
      <c r="J82" s="29"/>
      <c r="K82" s="29"/>
      <c r="L82" s="43"/>
    </row>
    <row r="83" spans="1:12" ht="25.5" x14ac:dyDescent="0.25">
      <c r="A83" s="16" t="s">
        <v>109</v>
      </c>
      <c r="B83" s="11" t="s">
        <v>110</v>
      </c>
      <c r="C83" s="24"/>
      <c r="D83" s="19">
        <f>+D84+D85+D91+D94+D96+D98+D99+D100+D101+D102+D103+D108</f>
        <v>47680674.340000004</v>
      </c>
      <c r="E83" s="24"/>
      <c r="G83" s="38"/>
      <c r="H83" s="38"/>
      <c r="J83" s="29"/>
      <c r="L83" s="43"/>
    </row>
    <row r="84" spans="1:12" x14ac:dyDescent="0.25">
      <c r="A84" s="16" t="s">
        <v>111</v>
      </c>
      <c r="B84" s="11" t="s">
        <v>112</v>
      </c>
      <c r="C84" s="24"/>
      <c r="D84" s="23">
        <f>+IFERROR(VLOOKUP(A84,'[1]BALANCE DE COMPROBACION'!$A$4:$G$207,7,FALSE),0)</f>
        <v>38787166.299999997</v>
      </c>
      <c r="E84" s="24"/>
      <c r="G84" s="38"/>
      <c r="H84" s="38"/>
      <c r="J84" s="29"/>
      <c r="L84" s="43"/>
    </row>
    <row r="85" spans="1:12" ht="25.5" x14ac:dyDescent="0.25">
      <c r="A85" s="16" t="s">
        <v>113</v>
      </c>
      <c r="B85" s="11" t="s">
        <v>114</v>
      </c>
      <c r="C85" s="24"/>
      <c r="D85" s="19">
        <f>SUM(D86:D90)</f>
        <v>49116687.880000003</v>
      </c>
      <c r="E85" s="24"/>
      <c r="G85" s="38"/>
      <c r="H85" s="38"/>
      <c r="J85" s="29"/>
      <c r="L85" s="43"/>
    </row>
    <row r="86" spans="1:12" x14ac:dyDescent="0.25">
      <c r="A86" s="21" t="s">
        <v>115</v>
      </c>
      <c r="B86" s="27" t="s">
        <v>116</v>
      </c>
      <c r="C86" s="24"/>
      <c r="D86" s="23">
        <f>+IFERROR(VLOOKUP(A86,'[1]BALANCE DE COMPROBACION'!$A$4:$G$207,7,FALSE),0)</f>
        <v>24783644.359999999</v>
      </c>
      <c r="E86" s="24"/>
      <c r="G86" s="38"/>
      <c r="H86" s="38">
        <v>24783644.359999999</v>
      </c>
      <c r="I86" s="14"/>
      <c r="J86" s="29"/>
      <c r="L86" s="43"/>
    </row>
    <row r="87" spans="1:12" x14ac:dyDescent="0.25">
      <c r="A87" s="21" t="s">
        <v>117</v>
      </c>
      <c r="B87" s="27" t="s">
        <v>118</v>
      </c>
      <c r="C87" s="24"/>
      <c r="D87" s="23">
        <f>+IFERROR(VLOOKUP(A87,'[1]BALANCE DE COMPROBACION'!$A$4:$G$207,7,FALSE),0)</f>
        <v>163194</v>
      </c>
      <c r="E87" s="24"/>
      <c r="G87" s="38"/>
      <c r="H87" s="38"/>
      <c r="I87" s="14"/>
      <c r="J87" s="29"/>
      <c r="L87" s="43"/>
    </row>
    <row r="88" spans="1:12" x14ac:dyDescent="0.25">
      <c r="A88" s="21" t="s">
        <v>119</v>
      </c>
      <c r="B88" s="27" t="s">
        <v>120</v>
      </c>
      <c r="C88" s="24"/>
      <c r="D88" s="23">
        <f>+IFERROR(VLOOKUP(A88,'[1]BALANCE DE COMPROBACION'!$A$4:$G$207,7,FALSE),0)</f>
        <v>15020415.270000001</v>
      </c>
      <c r="E88" s="24"/>
      <c r="G88" s="38"/>
      <c r="H88" s="38">
        <v>15020415.27</v>
      </c>
      <c r="I88" s="14"/>
      <c r="J88" s="29"/>
      <c r="L88" s="43"/>
    </row>
    <row r="89" spans="1:12" x14ac:dyDescent="0.25">
      <c r="A89" s="21" t="s">
        <v>121</v>
      </c>
      <c r="B89" s="27" t="s">
        <v>122</v>
      </c>
      <c r="C89" s="24"/>
      <c r="D89" s="23">
        <f>+IFERROR(VLOOKUP(A89,'[1]BALANCE DE COMPROBACION'!$A$4:$G$207,7,FALSE),0)</f>
        <v>6836365.3300000001</v>
      </c>
      <c r="E89" s="24"/>
      <c r="G89" s="38"/>
      <c r="H89" s="38"/>
      <c r="I89" s="14"/>
      <c r="J89" s="29"/>
      <c r="L89" s="43"/>
    </row>
    <row r="90" spans="1:12" ht="25.5" x14ac:dyDescent="0.25">
      <c r="A90" s="21" t="s">
        <v>123</v>
      </c>
      <c r="B90" s="27" t="s">
        <v>124</v>
      </c>
      <c r="C90" s="24"/>
      <c r="D90" s="23">
        <f>+IFERROR(VLOOKUP(A90,'[1]BALANCE DE COMPROBACION'!$A$4:$G$207,7,FALSE),0)</f>
        <v>2313068.9200000004</v>
      </c>
      <c r="E90" s="24"/>
      <c r="G90" s="38"/>
      <c r="H90" s="38"/>
      <c r="I90" s="14"/>
      <c r="J90" s="29"/>
      <c r="L90" s="43"/>
    </row>
    <row r="91" spans="1:12" ht="25.5" x14ac:dyDescent="0.25">
      <c r="A91" s="16" t="s">
        <v>125</v>
      </c>
      <c r="B91" s="11" t="s">
        <v>126</v>
      </c>
      <c r="C91" s="24"/>
      <c r="D91" s="19">
        <f>SUM(D92:D93)</f>
        <v>1154583.96</v>
      </c>
      <c r="E91" s="24"/>
      <c r="G91" s="38"/>
      <c r="H91" s="38"/>
      <c r="I91" s="14"/>
      <c r="J91" s="29"/>
      <c r="L91" s="43"/>
    </row>
    <row r="92" spans="1:12" x14ac:dyDescent="0.25">
      <c r="A92" s="21" t="s">
        <v>127</v>
      </c>
      <c r="B92" s="27" t="s">
        <v>128</v>
      </c>
      <c r="C92" s="24"/>
      <c r="D92" s="23">
        <f>+IFERROR(VLOOKUP(A92,'[1]BALANCE DE COMPROBACION'!$A$4:$G$207,7,FALSE),0)</f>
        <v>1147208.28</v>
      </c>
      <c r="E92" s="24"/>
      <c r="G92" s="38"/>
      <c r="H92" s="38"/>
      <c r="I92" s="14"/>
      <c r="J92" s="29"/>
      <c r="L92" s="43"/>
    </row>
    <row r="93" spans="1:12" ht="25.5" x14ac:dyDescent="0.25">
      <c r="A93" s="21" t="s">
        <v>129</v>
      </c>
      <c r="B93" s="27" t="s">
        <v>130</v>
      </c>
      <c r="C93" s="24"/>
      <c r="D93" s="23">
        <f>+IFERROR(VLOOKUP(A93,'[1]BALANCE DE COMPROBACION'!$A$4:$G$207,7,FALSE),0)</f>
        <v>7375.679999999993</v>
      </c>
      <c r="E93" s="24"/>
      <c r="G93" s="38"/>
      <c r="H93" s="38"/>
      <c r="I93" s="14"/>
      <c r="L93" s="4"/>
    </row>
    <row r="94" spans="1:12" ht="25.5" x14ac:dyDescent="0.25">
      <c r="A94" s="16" t="s">
        <v>131</v>
      </c>
      <c r="B94" s="11" t="s">
        <v>132</v>
      </c>
      <c r="C94" s="24"/>
      <c r="D94" s="19">
        <f>+D95</f>
        <v>130363.28</v>
      </c>
      <c r="E94" s="24"/>
      <c r="G94" s="38"/>
      <c r="H94" s="38"/>
      <c r="I94" s="14"/>
      <c r="L94" s="4"/>
    </row>
    <row r="95" spans="1:12" x14ac:dyDescent="0.25">
      <c r="A95" s="21" t="s">
        <v>133</v>
      </c>
      <c r="B95" s="27" t="s">
        <v>134</v>
      </c>
      <c r="C95" s="24"/>
      <c r="D95" s="23">
        <f>+IFERROR(VLOOKUP(A95,'[1]BALANCE DE COMPROBACION'!$A$4:$G$207,7,FALSE),0)</f>
        <v>130363.28</v>
      </c>
      <c r="E95" s="24"/>
      <c r="G95" s="38"/>
      <c r="H95" s="38"/>
      <c r="I95" s="14"/>
      <c r="L95" s="4"/>
    </row>
    <row r="96" spans="1:12" ht="25.5" x14ac:dyDescent="0.25">
      <c r="A96" s="16" t="s">
        <v>135</v>
      </c>
      <c r="B96" s="11" t="s">
        <v>136</v>
      </c>
      <c r="C96" s="24"/>
      <c r="D96" s="19">
        <f>D97</f>
        <v>44149544.399999999</v>
      </c>
      <c r="E96" s="24"/>
      <c r="G96" s="38"/>
      <c r="H96" s="38"/>
      <c r="I96" s="14"/>
      <c r="L96" s="4"/>
    </row>
    <row r="97" spans="1:15" x14ac:dyDescent="0.25">
      <c r="A97" s="21" t="s">
        <v>137</v>
      </c>
      <c r="B97" s="27" t="s">
        <v>138</v>
      </c>
      <c r="C97" s="24"/>
      <c r="D97" s="23">
        <f>+IFERROR(VLOOKUP(A97,'[1]BALANCE DE COMPROBACION'!$A$4:$G$207,7,FALSE),0)</f>
        <v>44149544.399999999</v>
      </c>
      <c r="E97" s="24"/>
      <c r="G97" s="38"/>
      <c r="H97" s="38"/>
      <c r="I97" s="14"/>
      <c r="J97" s="44"/>
      <c r="L97" s="4"/>
    </row>
    <row r="98" spans="1:15" x14ac:dyDescent="0.25">
      <c r="A98" s="16" t="s">
        <v>139</v>
      </c>
      <c r="B98" s="11" t="s">
        <v>140</v>
      </c>
      <c r="C98" s="24"/>
      <c r="D98" s="23">
        <f>+IFERROR(VLOOKUP(A98,'[1]BALANCE DE COMPROBACION'!$A$4:$G$207,7,FALSE),0)</f>
        <v>261119.81</v>
      </c>
      <c r="E98" s="24"/>
      <c r="G98" s="38"/>
      <c r="H98" s="38"/>
      <c r="I98" s="14"/>
      <c r="L98" s="4"/>
    </row>
    <row r="99" spans="1:15" ht="38.25" x14ac:dyDescent="0.25">
      <c r="A99" s="16" t="s">
        <v>141</v>
      </c>
      <c r="B99" s="11" t="s">
        <v>142</v>
      </c>
      <c r="C99" s="24"/>
      <c r="D99" s="23">
        <f>+IFERROR(VLOOKUP(A99,'[1]BALANCE DE COMPROBACION'!$A$4:$G$207,7,FALSE),0)</f>
        <v>71974.41</v>
      </c>
      <c r="E99" s="24"/>
      <c r="G99" s="38"/>
      <c r="H99" s="38"/>
      <c r="I99" s="14"/>
      <c r="L99" s="4"/>
    </row>
    <row r="100" spans="1:15" ht="25.5" x14ac:dyDescent="0.25">
      <c r="A100" s="16" t="s">
        <v>143</v>
      </c>
      <c r="B100" s="11" t="s">
        <v>144</v>
      </c>
      <c r="C100" s="24"/>
      <c r="D100" s="23">
        <f>+IFERROR(VLOOKUP(A100,'[1]BALANCE DE COMPROBACION'!$A$4:$G$207,7,FALSE),0)</f>
        <v>1043686.23</v>
      </c>
      <c r="E100" s="24"/>
      <c r="G100" s="38"/>
      <c r="H100" s="38"/>
      <c r="I100" s="14"/>
      <c r="K100" s="20"/>
      <c r="L100" s="4"/>
      <c r="O100" s="4"/>
    </row>
    <row r="101" spans="1:15" ht="25.5" x14ac:dyDescent="0.25">
      <c r="A101" s="16" t="s">
        <v>145</v>
      </c>
      <c r="B101" s="11" t="s">
        <v>146</v>
      </c>
      <c r="C101" s="24"/>
      <c r="D101" s="23">
        <f>+IFERROR(VLOOKUP(A101,'[1]BALANCE DE COMPROBACION'!$A$4:$G$207,7,FALSE),0)</f>
        <v>55596.73</v>
      </c>
      <c r="E101" s="24"/>
      <c r="G101" s="38"/>
      <c r="H101" s="38"/>
      <c r="I101" s="14"/>
      <c r="L101" s="4"/>
    </row>
    <row r="102" spans="1:15" ht="25.5" x14ac:dyDescent="0.25">
      <c r="A102" s="16" t="s">
        <v>147</v>
      </c>
      <c r="B102" s="11" t="s">
        <v>148</v>
      </c>
      <c r="C102" s="24"/>
      <c r="D102" s="23">
        <f>+IFERROR(VLOOKUP(A102,'[1]BALANCE DE COMPROBACION'!$A$4:$G$207,7,FALSE),0)</f>
        <v>1198351.77</v>
      </c>
      <c r="E102" s="24"/>
      <c r="G102" s="38"/>
      <c r="H102" s="38"/>
      <c r="I102" s="14"/>
      <c r="K102" s="45"/>
      <c r="L102" s="4"/>
      <c r="O102" s="20"/>
    </row>
    <row r="103" spans="1:15" x14ac:dyDescent="0.25">
      <c r="A103" s="16" t="s">
        <v>149</v>
      </c>
      <c r="B103" s="11" t="s">
        <v>150</v>
      </c>
      <c r="C103" s="24"/>
      <c r="D103" s="23">
        <f>+IFERROR(VLOOKUP(A103,'[1]BALANCE DE COMPROBACION'!$A$4:$G$207,7,FALSE),0)</f>
        <v>643334.55000000005</v>
      </c>
      <c r="E103" s="24"/>
      <c r="G103" s="38"/>
      <c r="H103" s="38"/>
      <c r="I103" s="14"/>
      <c r="L103" s="4"/>
      <c r="O103" s="20"/>
    </row>
    <row r="104" spans="1:15" x14ac:dyDescent="0.25">
      <c r="A104" s="16" t="s">
        <v>151</v>
      </c>
      <c r="B104" s="11" t="s">
        <v>152</v>
      </c>
      <c r="C104" s="24"/>
      <c r="D104" s="23"/>
      <c r="E104" s="19">
        <f>+D105</f>
        <v>220659.99999999997</v>
      </c>
      <c r="G104" s="38"/>
      <c r="H104" s="38"/>
      <c r="I104" s="14"/>
      <c r="L104" s="4"/>
      <c r="O104" s="20"/>
    </row>
    <row r="105" spans="1:15" x14ac:dyDescent="0.25">
      <c r="A105" s="16" t="s">
        <v>153</v>
      </c>
      <c r="B105" s="11" t="s">
        <v>154</v>
      </c>
      <c r="C105" s="24"/>
      <c r="D105" s="19">
        <f>+D106</f>
        <v>220659.99999999997</v>
      </c>
      <c r="E105" s="24"/>
      <c r="G105" s="38"/>
      <c r="H105" s="38"/>
      <c r="I105" s="14"/>
      <c r="L105" s="4"/>
      <c r="O105" s="20"/>
    </row>
    <row r="106" spans="1:15" ht="25.5" x14ac:dyDescent="0.25">
      <c r="A106" s="16" t="s">
        <v>155</v>
      </c>
      <c r="B106" s="11" t="s">
        <v>156</v>
      </c>
      <c r="C106" s="24"/>
      <c r="D106" s="23">
        <f>+IFERROR(VLOOKUP(A106,'[1]BALANCE DE COMPROBACION'!$A$4:$G$207,7,FALSE),0)</f>
        <v>220659.99999999997</v>
      </c>
      <c r="E106" s="24"/>
      <c r="G106" s="38"/>
      <c r="H106" s="38"/>
      <c r="I106" s="14"/>
      <c r="L106" s="4"/>
      <c r="O106" s="20"/>
    </row>
    <row r="107" spans="1:15" x14ac:dyDescent="0.25">
      <c r="A107" s="21"/>
      <c r="B107" s="27"/>
      <c r="C107" s="24"/>
      <c r="D107" s="23"/>
      <c r="E107" s="24"/>
      <c r="G107" s="38"/>
      <c r="H107" s="38"/>
      <c r="I107" s="14">
        <f t="shared" ref="I107" si="0">+D107-H107</f>
        <v>0</v>
      </c>
      <c r="L107" s="4"/>
    </row>
    <row r="108" spans="1:15" x14ac:dyDescent="0.25">
      <c r="A108" s="16"/>
      <c r="B108" s="11" t="s">
        <v>157</v>
      </c>
      <c r="C108" s="24"/>
      <c r="D108" s="46">
        <f>SUM(D109:D129)</f>
        <v>-88931734.979999989</v>
      </c>
      <c r="E108" s="8"/>
      <c r="G108" s="38"/>
      <c r="H108" s="38"/>
      <c r="I108" s="14"/>
      <c r="J108" s="19"/>
      <c r="L108" s="4"/>
    </row>
    <row r="109" spans="1:15" x14ac:dyDescent="0.25">
      <c r="A109" s="21" t="s">
        <v>158</v>
      </c>
      <c r="B109" s="27" t="s">
        <v>159</v>
      </c>
      <c r="C109" s="24"/>
      <c r="D109" s="47">
        <f>+IFERROR(VLOOKUP(A109,'[1]BALANCE DE COMPROBACION'!$A$4:$G$207,7,FALSE),0)</f>
        <v>-19096044.930000007</v>
      </c>
      <c r="E109" s="24"/>
      <c r="G109" s="38"/>
      <c r="H109" s="23"/>
      <c r="I109" s="14"/>
      <c r="J109" s="19"/>
      <c r="L109" s="4"/>
    </row>
    <row r="110" spans="1:15" ht="25.5" x14ac:dyDescent="0.25">
      <c r="A110" s="21" t="s">
        <v>160</v>
      </c>
      <c r="B110" s="27" t="s">
        <v>161</v>
      </c>
      <c r="C110" s="24"/>
      <c r="D110" s="47">
        <f>+IFERROR(VLOOKUP(A110,'[1]BALANCE DE COMPROBACION'!$A$4:$G$207,7,FALSE),0)</f>
        <v>-16911899.500000004</v>
      </c>
      <c r="E110" s="24"/>
      <c r="G110" s="38"/>
      <c r="H110" s="23"/>
      <c r="I110" s="14"/>
      <c r="L110" s="4"/>
    </row>
    <row r="111" spans="1:15" ht="25.5" x14ac:dyDescent="0.25">
      <c r="A111" s="21" t="s">
        <v>162</v>
      </c>
      <c r="B111" s="27" t="s">
        <v>163</v>
      </c>
      <c r="C111" s="24"/>
      <c r="D111" s="47">
        <f>+IFERROR(VLOOKUP(A111,'[1]BALANCE DE COMPROBACION'!$A$4:$G$207,7,FALSE),0)</f>
        <v>-83566.069999999978</v>
      </c>
      <c r="E111" s="24"/>
      <c r="G111" s="38"/>
      <c r="H111" s="23"/>
      <c r="I111" s="14"/>
      <c r="L111" s="4"/>
    </row>
    <row r="112" spans="1:15" x14ac:dyDescent="0.25">
      <c r="A112" s="21"/>
      <c r="B112" s="27"/>
      <c r="C112" s="24"/>
      <c r="D112" s="48"/>
      <c r="E112" s="24"/>
      <c r="G112" s="38"/>
      <c r="H112" s="23"/>
      <c r="I112" s="14"/>
      <c r="L112" s="4"/>
    </row>
    <row r="113" spans="1:12" x14ac:dyDescent="0.25">
      <c r="A113" s="21"/>
      <c r="B113" s="27"/>
      <c r="C113" s="24"/>
      <c r="D113" s="48"/>
      <c r="E113" s="24"/>
      <c r="G113" s="38"/>
      <c r="H113" s="23"/>
      <c r="I113" s="14"/>
      <c r="L113" s="4"/>
    </row>
    <row r="114" spans="1:12" x14ac:dyDescent="0.25">
      <c r="A114" s="21"/>
      <c r="B114" s="27"/>
      <c r="C114" s="24"/>
      <c r="D114" s="48"/>
      <c r="E114" s="24"/>
      <c r="G114" s="38"/>
      <c r="H114" s="23"/>
      <c r="I114" s="14"/>
      <c r="L114" s="4"/>
    </row>
    <row r="115" spans="1:12" x14ac:dyDescent="0.25">
      <c r="A115" s="21"/>
      <c r="B115" s="27"/>
      <c r="C115" s="24"/>
      <c r="D115" s="48"/>
      <c r="E115" s="24"/>
      <c r="G115" s="38"/>
      <c r="H115" s="23"/>
      <c r="I115" s="14"/>
      <c r="L115" s="4"/>
    </row>
    <row r="116" spans="1:12" x14ac:dyDescent="0.25">
      <c r="A116" s="21"/>
      <c r="B116" s="27"/>
      <c r="C116" s="24"/>
      <c r="D116" s="48"/>
      <c r="E116" s="24"/>
      <c r="G116" s="38"/>
      <c r="H116" s="23"/>
      <c r="I116" s="14"/>
      <c r="L116" s="4"/>
    </row>
    <row r="117" spans="1:12" ht="25.5" x14ac:dyDescent="0.25">
      <c r="A117" s="21" t="s">
        <v>164</v>
      </c>
      <c r="B117" s="27" t="s">
        <v>165</v>
      </c>
      <c r="C117" s="24"/>
      <c r="D117" s="47">
        <f>+IFERROR(VLOOKUP(A117,'[1]BALANCE DE COMPROBACION'!$A$4:$G$207,7,FALSE),0)</f>
        <v>-12298743.630000003</v>
      </c>
      <c r="E117" s="24"/>
      <c r="G117" s="38"/>
      <c r="H117" s="23"/>
      <c r="I117" s="14"/>
      <c r="L117" s="4"/>
    </row>
    <row r="118" spans="1:12" ht="25.5" x14ac:dyDescent="0.25">
      <c r="A118" s="21" t="s">
        <v>166</v>
      </c>
      <c r="B118" s="27" t="s">
        <v>167</v>
      </c>
      <c r="C118" s="24"/>
      <c r="D118" s="47">
        <f>+IFERROR(VLOOKUP(A118,'[1]BALANCE DE COMPROBACION'!$A$4:$G$207,7,FALSE),0)</f>
        <v>-3052967.3899999997</v>
      </c>
      <c r="E118" s="24"/>
      <c r="G118" s="38"/>
      <c r="H118" s="23"/>
      <c r="I118" s="14"/>
      <c r="L118" s="4"/>
    </row>
    <row r="119" spans="1:12" ht="25.5" x14ac:dyDescent="0.25">
      <c r="A119" s="21" t="s">
        <v>168</v>
      </c>
      <c r="B119" s="27" t="s">
        <v>169</v>
      </c>
      <c r="C119" s="24"/>
      <c r="D119" s="47">
        <f>+IFERROR(VLOOKUP(A119,'[1]BALANCE DE COMPROBACION'!$A$4:$G$207,7,FALSE),0)</f>
        <v>-1482762.5499999996</v>
      </c>
      <c r="E119" s="24"/>
      <c r="G119" s="38"/>
      <c r="H119" s="23"/>
      <c r="I119" s="14"/>
      <c r="L119" s="4"/>
    </row>
    <row r="120" spans="1:12" x14ac:dyDescent="0.25">
      <c r="A120" s="21" t="s">
        <v>170</v>
      </c>
      <c r="B120" s="27" t="s">
        <v>128</v>
      </c>
      <c r="C120" s="24"/>
      <c r="D120" s="47">
        <f>+IFERROR(VLOOKUP(A120,'[1]BALANCE DE COMPROBACION'!$A$4:$G$207,7,FALSE),0)</f>
        <v>-443477.23</v>
      </c>
      <c r="E120" s="24"/>
      <c r="G120" s="38"/>
      <c r="H120" s="23"/>
      <c r="I120" s="14"/>
      <c r="L120" s="4"/>
    </row>
    <row r="121" spans="1:12" ht="25.5" x14ac:dyDescent="0.25">
      <c r="A121" s="21" t="s">
        <v>171</v>
      </c>
      <c r="B121" s="27" t="s">
        <v>130</v>
      </c>
      <c r="C121" s="24"/>
      <c r="D121" s="47">
        <f>+IFERROR(VLOOKUP(A121,'[1]BALANCE DE COMPROBACION'!$A$4:$G$207,7,FALSE),0)</f>
        <v>-2088.92</v>
      </c>
      <c r="E121" s="24"/>
      <c r="G121" s="38"/>
      <c r="H121" s="23"/>
      <c r="I121" s="14"/>
      <c r="L121" s="4"/>
    </row>
    <row r="122" spans="1:12" ht="25.5" x14ac:dyDescent="0.25">
      <c r="A122" s="21" t="s">
        <v>172</v>
      </c>
      <c r="B122" s="27" t="s">
        <v>173</v>
      </c>
      <c r="C122" s="24"/>
      <c r="D122" s="47">
        <f>+IFERROR(VLOOKUP(A122,'[1]BALANCE DE COMPROBACION'!$A$4:$G$207,7,FALSE),0)</f>
        <v>-57632.600000000006</v>
      </c>
      <c r="E122" s="24"/>
      <c r="G122" s="38"/>
      <c r="H122" s="23"/>
      <c r="I122" s="14"/>
      <c r="L122" s="4"/>
    </row>
    <row r="123" spans="1:12" ht="25.5" x14ac:dyDescent="0.25">
      <c r="A123" s="21" t="s">
        <v>174</v>
      </c>
      <c r="B123" s="27" t="s">
        <v>175</v>
      </c>
      <c r="C123" s="24"/>
      <c r="D123" s="47">
        <f>+IFERROR(VLOOKUP(A123,'[1]BALANCE DE COMPROBACION'!$A$4:$G$207,7,FALSE),0)</f>
        <v>-33497621.799999997</v>
      </c>
      <c r="E123" s="24"/>
      <c r="G123" s="38"/>
      <c r="H123" s="23"/>
      <c r="I123" s="14"/>
      <c r="L123" s="4"/>
    </row>
    <row r="124" spans="1:12" ht="25.5" x14ac:dyDescent="0.25">
      <c r="A124" s="21" t="s">
        <v>176</v>
      </c>
      <c r="B124" s="27" t="s">
        <v>177</v>
      </c>
      <c r="C124" s="24"/>
      <c r="D124" s="47">
        <f>+IFERROR(VLOOKUP(A124,'[1]BALANCE DE COMPROBACION'!$A$4:$G$207,7,FALSE),0)</f>
        <v>-90340.35</v>
      </c>
      <c r="E124" s="24"/>
      <c r="G124" s="38"/>
      <c r="H124" s="23"/>
      <c r="I124" s="14"/>
      <c r="L124" s="4"/>
    </row>
    <row r="125" spans="1:12" ht="38.25" x14ac:dyDescent="0.25">
      <c r="A125" s="21" t="s">
        <v>178</v>
      </c>
      <c r="B125" s="27" t="s">
        <v>179</v>
      </c>
      <c r="C125" s="24"/>
      <c r="D125" s="47">
        <f>+IFERROR(VLOOKUP(A125,'[1]BALANCE DE COMPROBACION'!$A$4:$G$207,7,FALSE),0)</f>
        <v>-17104.38</v>
      </c>
      <c r="E125" s="24"/>
      <c r="G125" s="38"/>
      <c r="H125" s="23"/>
      <c r="I125" s="14"/>
      <c r="L125" s="4"/>
    </row>
    <row r="126" spans="1:12" ht="38.25" x14ac:dyDescent="0.25">
      <c r="A126" s="21" t="s">
        <v>180</v>
      </c>
      <c r="B126" s="27" t="s">
        <v>181</v>
      </c>
      <c r="C126" s="24"/>
      <c r="D126" s="47">
        <f>+IFERROR(VLOOKUP(A126,'[1]BALANCE DE COMPROBACION'!$A$4:$G$207,7,FALSE),0)</f>
        <v>-150411.12</v>
      </c>
      <c r="E126" s="24"/>
      <c r="G126" s="38"/>
      <c r="H126" s="23"/>
      <c r="I126" s="14"/>
      <c r="L126" s="4"/>
    </row>
    <row r="127" spans="1:12" ht="38.25" x14ac:dyDescent="0.25">
      <c r="A127" s="21" t="s">
        <v>182</v>
      </c>
      <c r="B127" s="27" t="s">
        <v>183</v>
      </c>
      <c r="C127" s="24"/>
      <c r="D127" s="47">
        <f>+IFERROR(VLOOKUP(A127,'[1]BALANCE DE COMPROBACION'!$A$4:$G$207,7,FALSE),0)</f>
        <v>-13435.63</v>
      </c>
      <c r="E127" s="24"/>
      <c r="G127" s="38"/>
      <c r="H127" s="23"/>
      <c r="I127" s="14"/>
      <c r="L127" s="4"/>
    </row>
    <row r="128" spans="1:12" ht="25.5" x14ac:dyDescent="0.25">
      <c r="A128" s="21" t="s">
        <v>184</v>
      </c>
      <c r="B128" s="27" t="s">
        <v>185</v>
      </c>
      <c r="C128" s="24"/>
      <c r="D128" s="47">
        <f>+IFERROR(VLOOKUP(A128,'[1]BALANCE DE COMPROBACION'!$A$4:$G$207,7,FALSE),0)</f>
        <v>-1090312.3300000003</v>
      </c>
      <c r="E128" s="24"/>
      <c r="G128" s="38"/>
      <c r="H128" s="23"/>
      <c r="I128" s="14"/>
      <c r="L128" s="4"/>
    </row>
    <row r="129" spans="1:13" ht="25.5" x14ac:dyDescent="0.25">
      <c r="A129" s="21" t="s">
        <v>186</v>
      </c>
      <c r="B129" s="27" t="s">
        <v>187</v>
      </c>
      <c r="C129" s="24"/>
      <c r="D129" s="47">
        <f>+IFERROR(VLOOKUP(A129,'[1]BALANCE DE COMPROBACION'!$A$4:$G$207,7,FALSE),0)</f>
        <v>-643326.55000000005</v>
      </c>
      <c r="E129" s="24"/>
      <c r="G129" s="38"/>
      <c r="H129" s="23"/>
      <c r="I129" s="14"/>
      <c r="L129" s="4"/>
    </row>
    <row r="130" spans="1:13" x14ac:dyDescent="0.25">
      <c r="A130" s="49"/>
      <c r="B130" s="7"/>
      <c r="C130" s="7"/>
      <c r="D130" s="50"/>
      <c r="E130" s="24"/>
      <c r="G130" s="38"/>
      <c r="H130" s="23"/>
      <c r="I130" s="14"/>
      <c r="J130" s="44"/>
      <c r="L130" s="4"/>
    </row>
    <row r="131" spans="1:13" x14ac:dyDescent="0.25">
      <c r="A131" s="16" t="s">
        <v>188</v>
      </c>
      <c r="B131" s="11" t="s">
        <v>189</v>
      </c>
      <c r="C131" s="24"/>
      <c r="D131" s="8"/>
      <c r="E131" s="19">
        <f>+D132</f>
        <v>2995401.2899999972</v>
      </c>
      <c r="G131" s="38"/>
      <c r="H131" s="23"/>
      <c r="I131" s="14"/>
      <c r="J131" s="44"/>
      <c r="L131" s="43"/>
    </row>
    <row r="132" spans="1:13" ht="25.5" x14ac:dyDescent="0.25">
      <c r="A132" s="16" t="s">
        <v>190</v>
      </c>
      <c r="B132" s="11" t="s">
        <v>191</v>
      </c>
      <c r="C132" s="24"/>
      <c r="D132" s="19">
        <f>+D133+D137</f>
        <v>2995401.2899999972</v>
      </c>
      <c r="E132" s="24"/>
      <c r="G132" s="38"/>
      <c r="H132" s="23"/>
      <c r="I132" s="14"/>
      <c r="J132" s="44"/>
      <c r="L132" s="4"/>
      <c r="M132" s="20"/>
    </row>
    <row r="133" spans="1:13" ht="17.25" x14ac:dyDescent="0.4">
      <c r="A133" s="21" t="s">
        <v>192</v>
      </c>
      <c r="B133" s="27" t="s">
        <v>193</v>
      </c>
      <c r="C133" s="24"/>
      <c r="D133" s="23">
        <f>+IFERROR(VLOOKUP(A133,'[1]BALANCE DE COMPROBACION'!$A$4:$G$207,7,FALSE),0)</f>
        <v>10768528.609999999</v>
      </c>
      <c r="E133" s="24"/>
      <c r="G133" s="38"/>
      <c r="H133" s="23"/>
      <c r="I133" s="14"/>
      <c r="J133" s="44"/>
      <c r="L133" s="51"/>
    </row>
    <row r="134" spans="1:13" ht="17.25" hidden="1" x14ac:dyDescent="0.4">
      <c r="A134" s="21" t="s">
        <v>194</v>
      </c>
      <c r="B134" s="27" t="s">
        <v>195</v>
      </c>
      <c r="C134" s="24"/>
      <c r="D134" s="23">
        <f>+IFERROR(VLOOKUP(A134,'[1]BALANCE DE COMPROBACION'!$A$4:$G$207,7,FALSE),0)</f>
        <v>0</v>
      </c>
      <c r="E134" s="24"/>
      <c r="G134" s="38"/>
      <c r="H134" s="23"/>
      <c r="I134" s="14"/>
      <c r="J134" s="44"/>
      <c r="L134" s="51"/>
    </row>
    <row r="135" spans="1:13" ht="17.25" hidden="1" x14ac:dyDescent="0.4">
      <c r="A135" s="21">
        <v>11040104</v>
      </c>
      <c r="B135" s="27" t="s">
        <v>196</v>
      </c>
      <c r="C135" s="24"/>
      <c r="D135" s="23">
        <f>+IFERROR(VLOOKUP(A135,'[1]BALANCE DE COMPROBACION'!$A$4:$G$207,7,FALSE),0)</f>
        <v>0</v>
      </c>
      <c r="E135" s="24"/>
      <c r="G135" s="38"/>
      <c r="H135" s="23"/>
      <c r="I135" s="14"/>
      <c r="J135" s="44"/>
      <c r="L135" s="51"/>
    </row>
    <row r="136" spans="1:13" ht="25.5" hidden="1" x14ac:dyDescent="0.25">
      <c r="A136" s="21">
        <v>11040105</v>
      </c>
      <c r="B136" s="27" t="s">
        <v>197</v>
      </c>
      <c r="C136" s="24"/>
      <c r="D136" s="23">
        <f>+IFERROR(VLOOKUP(A136,'[1]BALANCE DE COMPROBACION'!$A$4:$G$207,7,FALSE),0)</f>
        <v>0</v>
      </c>
      <c r="E136" s="24"/>
      <c r="G136" s="38"/>
      <c r="H136" s="23"/>
      <c r="I136" s="14"/>
      <c r="J136" s="44"/>
      <c r="L136" s="4"/>
    </row>
    <row r="137" spans="1:13" ht="25.5" x14ac:dyDescent="0.25">
      <c r="A137" s="21" t="s">
        <v>198</v>
      </c>
      <c r="B137" s="11" t="s">
        <v>199</v>
      </c>
      <c r="C137" s="24"/>
      <c r="D137" s="47">
        <f>+IFERROR(VLOOKUP(A137,'[1]BALANCE DE COMPROBACION'!$A$4:$G$207,7,FALSE),0)</f>
        <v>-7773127.3200000022</v>
      </c>
      <c r="E137" s="24"/>
      <c r="G137" s="38"/>
      <c r="H137" s="23"/>
      <c r="I137" s="14"/>
      <c r="J137" s="44"/>
      <c r="L137" s="4"/>
    </row>
    <row r="138" spans="1:13" x14ac:dyDescent="0.25">
      <c r="A138" s="21"/>
      <c r="B138" s="11"/>
      <c r="C138" s="24"/>
      <c r="D138" s="24"/>
      <c r="E138" s="19"/>
      <c r="G138" s="38"/>
      <c r="H138" s="38"/>
      <c r="I138" s="14"/>
      <c r="L138" s="4"/>
    </row>
    <row r="139" spans="1:13" x14ac:dyDescent="0.25">
      <c r="A139" s="21">
        <v>2</v>
      </c>
      <c r="B139" s="11" t="s">
        <v>200</v>
      </c>
      <c r="C139" s="24"/>
      <c r="D139" s="24"/>
      <c r="E139" s="19">
        <f>D140</f>
        <v>7895155.3500000006</v>
      </c>
      <c r="G139" s="38"/>
      <c r="H139" s="38"/>
      <c r="I139" s="14"/>
      <c r="L139" s="4"/>
    </row>
    <row r="140" spans="1:13" x14ac:dyDescent="0.25">
      <c r="A140" s="21">
        <v>2.1</v>
      </c>
      <c r="B140" s="11" t="s">
        <v>201</v>
      </c>
      <c r="C140" s="24"/>
      <c r="D140" s="19">
        <f>D141+D146+D153+D158</f>
        <v>7895155.3500000006</v>
      </c>
      <c r="E140" s="19"/>
      <c r="G140" s="38"/>
      <c r="H140" s="38"/>
      <c r="I140" s="14"/>
      <c r="L140" s="4"/>
    </row>
    <row r="141" spans="1:13" x14ac:dyDescent="0.25">
      <c r="A141" s="21" t="s">
        <v>202</v>
      </c>
      <c r="B141" s="11" t="s">
        <v>203</v>
      </c>
      <c r="C141" s="24"/>
      <c r="D141" s="19">
        <f>+D142</f>
        <v>7748600.4400000004</v>
      </c>
      <c r="E141" s="19"/>
      <c r="G141" s="38"/>
      <c r="H141" s="38"/>
      <c r="I141" s="14"/>
      <c r="L141" s="4"/>
    </row>
    <row r="142" spans="1:13" s="53" customFormat="1" ht="25.5" x14ac:dyDescent="0.25">
      <c r="A142" s="21" t="s">
        <v>204</v>
      </c>
      <c r="B142" s="11" t="s">
        <v>205</v>
      </c>
      <c r="C142" s="24"/>
      <c r="D142" s="19">
        <f>+D143+D144</f>
        <v>7748600.4400000004</v>
      </c>
      <c r="E142" s="19"/>
      <c r="F142" s="2"/>
      <c r="G142" s="38"/>
      <c r="H142" s="38"/>
      <c r="I142" s="52"/>
      <c r="L142" s="30"/>
    </row>
    <row r="143" spans="1:13" x14ac:dyDescent="0.25">
      <c r="A143" s="21" t="s">
        <v>206</v>
      </c>
      <c r="B143" s="11" t="s">
        <v>207</v>
      </c>
      <c r="C143" s="24"/>
      <c r="D143" s="23">
        <f>+IFERROR(VLOOKUP(A143,'[1]BALANCE DE COMPROBACION'!$A$4:$G$207,7,FALSE),0)</f>
        <v>1367785.7400000002</v>
      </c>
      <c r="E143" s="19"/>
      <c r="G143" s="38"/>
      <c r="H143" s="38">
        <v>1367785.7399999998</v>
      </c>
      <c r="I143" s="14"/>
      <c r="L143" s="4"/>
    </row>
    <row r="144" spans="1:13" x14ac:dyDescent="0.25">
      <c r="A144" s="21" t="s">
        <v>208</v>
      </c>
      <c r="B144" s="11" t="s">
        <v>209</v>
      </c>
      <c r="C144" s="24"/>
      <c r="D144" s="23">
        <f>+IFERROR(VLOOKUP(A144,'[1]BALANCE DE COMPROBACION'!$A$4:$G$207,7,FALSE),0)</f>
        <v>6380814.7000000002</v>
      </c>
      <c r="E144" s="19"/>
      <c r="G144" s="38"/>
      <c r="H144" s="38">
        <f>+D143-H143</f>
        <v>0</v>
      </c>
      <c r="I144" s="14"/>
      <c r="L144" s="4"/>
    </row>
    <row r="145" spans="1:13" x14ac:dyDescent="0.25">
      <c r="A145" s="21"/>
      <c r="B145" s="11"/>
      <c r="C145" s="24"/>
      <c r="D145" s="23"/>
      <c r="E145" s="19"/>
      <c r="G145" s="38"/>
      <c r="H145" s="38"/>
      <c r="I145" s="14"/>
      <c r="L145" s="4"/>
    </row>
    <row r="146" spans="1:13" ht="25.5" x14ac:dyDescent="0.25">
      <c r="A146" s="21" t="s">
        <v>210</v>
      </c>
      <c r="B146" s="11" t="s">
        <v>211</v>
      </c>
      <c r="C146" s="24"/>
      <c r="D146" s="19">
        <f>D147</f>
        <v>142954.91</v>
      </c>
      <c r="E146" s="19"/>
      <c r="G146" s="38"/>
      <c r="H146" s="38"/>
      <c r="I146" s="14"/>
      <c r="L146" s="4"/>
    </row>
    <row r="147" spans="1:13" ht="25.5" x14ac:dyDescent="0.25">
      <c r="A147" s="21" t="s">
        <v>212</v>
      </c>
      <c r="B147" s="11" t="s">
        <v>213</v>
      </c>
      <c r="C147" s="24"/>
      <c r="D147" s="19">
        <f>+D148</f>
        <v>142954.91</v>
      </c>
      <c r="E147" s="19"/>
      <c r="G147" s="38"/>
      <c r="H147" s="38"/>
      <c r="I147" s="14"/>
      <c r="L147" s="4"/>
    </row>
    <row r="148" spans="1:13" ht="25.5" x14ac:dyDescent="0.25">
      <c r="A148" s="21" t="s">
        <v>214</v>
      </c>
      <c r="B148" s="11" t="s">
        <v>215</v>
      </c>
      <c r="C148" s="24"/>
      <c r="D148" s="19">
        <f>D149+D150+D151+D152</f>
        <v>142954.91</v>
      </c>
      <c r="E148" s="19"/>
      <c r="G148" s="38"/>
      <c r="H148" s="38"/>
      <c r="I148" s="14"/>
      <c r="L148" s="4"/>
    </row>
    <row r="149" spans="1:13" x14ac:dyDescent="0.25">
      <c r="A149" s="21" t="s">
        <v>216</v>
      </c>
      <c r="B149" s="27" t="s">
        <v>217</v>
      </c>
      <c r="C149" s="24"/>
      <c r="D149" s="23">
        <f>+IFERROR(VLOOKUP(A149,'[1]BALANCE DE COMPROBACION'!$A$4:$G$207,7,FALSE),0)</f>
        <v>36862.709999999992</v>
      </c>
      <c r="E149" s="19"/>
      <c r="G149" s="38"/>
      <c r="H149" s="38"/>
      <c r="L149" s="4"/>
    </row>
    <row r="150" spans="1:13" x14ac:dyDescent="0.25">
      <c r="A150" s="21" t="s">
        <v>218</v>
      </c>
      <c r="B150" s="27" t="s">
        <v>219</v>
      </c>
      <c r="C150" s="24"/>
      <c r="D150" s="23">
        <f>+IFERROR(VLOOKUP(A150,'[1]BALANCE DE COMPROBACION'!$A$4:$G$207,7,FALSE),0)</f>
        <v>30725</v>
      </c>
      <c r="E150" s="19"/>
      <c r="G150" s="38"/>
      <c r="H150" s="38"/>
      <c r="L150" s="4"/>
    </row>
    <row r="151" spans="1:13" ht="18.75" x14ac:dyDescent="0.3">
      <c r="A151" s="21" t="s">
        <v>220</v>
      </c>
      <c r="B151" s="27" t="s">
        <v>221</v>
      </c>
      <c r="C151" s="24"/>
      <c r="D151" s="23">
        <f>+IFERROR(VLOOKUP(A151,'[1]BALANCE DE COMPROBACION'!$A$4:$G$207,7,FALSE),0)</f>
        <v>74807.200000000012</v>
      </c>
      <c r="E151" s="19"/>
      <c r="G151" s="38"/>
      <c r="H151" s="38"/>
      <c r="L151" s="4"/>
      <c r="M151" s="54"/>
    </row>
    <row r="152" spans="1:13" ht="18.75" x14ac:dyDescent="0.3">
      <c r="A152" s="21" t="s">
        <v>222</v>
      </c>
      <c r="B152" s="27" t="s">
        <v>223</v>
      </c>
      <c r="C152" s="24"/>
      <c r="D152" s="23">
        <f>+IFERROR(VLOOKUP(A152,'[1]BALANCE DE COMPROBACION'!$A$4:$G$207,7,FALSE),0)</f>
        <v>560</v>
      </c>
      <c r="E152" s="19"/>
      <c r="G152" s="38"/>
      <c r="H152" s="38"/>
      <c r="L152" s="4"/>
      <c r="M152" s="54"/>
    </row>
    <row r="153" spans="1:13" ht="25.5" x14ac:dyDescent="0.3">
      <c r="A153" s="16" t="s">
        <v>224</v>
      </c>
      <c r="B153" s="11" t="s">
        <v>225</v>
      </c>
      <c r="C153" s="24"/>
      <c r="D153" s="19">
        <f>+D154+D155</f>
        <v>3600</v>
      </c>
      <c r="E153" s="19"/>
      <c r="F153" s="55"/>
      <c r="G153" s="56"/>
      <c r="H153" s="56"/>
      <c r="L153" s="4"/>
      <c r="M153" s="54"/>
    </row>
    <row r="154" spans="1:13" ht="25.5" x14ac:dyDescent="0.3">
      <c r="A154" s="21" t="s">
        <v>226</v>
      </c>
      <c r="B154" s="27" t="s">
        <v>227</v>
      </c>
      <c r="C154" s="24"/>
      <c r="D154" s="23">
        <f>+IFERROR(VLOOKUP(A154,'[1]BALANCE DE COMPROBACION'!$A$4:$G$207,7,FALSE),0)</f>
        <v>0</v>
      </c>
      <c r="E154" s="19"/>
      <c r="G154" s="38"/>
      <c r="H154" s="38"/>
      <c r="L154" s="4"/>
      <c r="M154" s="54"/>
    </row>
    <row r="155" spans="1:13" x14ac:dyDescent="0.25">
      <c r="A155" s="21" t="s">
        <v>228</v>
      </c>
      <c r="B155" s="27" t="s">
        <v>229</v>
      </c>
      <c r="C155" s="24"/>
      <c r="D155" s="23">
        <f>+IFERROR(VLOOKUP(A155,'[1]BALANCE DE COMPROBACION'!$A$4:$G$207,7,FALSE),0)</f>
        <v>3600</v>
      </c>
      <c r="E155" s="19"/>
      <c r="G155" s="38"/>
      <c r="H155" s="38"/>
      <c r="L155" s="4"/>
      <c r="M155" s="57">
        <v>65383387.790000036</v>
      </c>
    </row>
    <row r="156" spans="1:13" hidden="1" x14ac:dyDescent="0.25">
      <c r="A156" s="21"/>
      <c r="B156" s="27"/>
      <c r="C156" s="24"/>
      <c r="D156" s="23"/>
      <c r="E156" s="19"/>
      <c r="G156" s="38"/>
      <c r="H156" s="38"/>
      <c r="L156" s="4"/>
      <c r="M156" s="57">
        <v>64329165.399999999</v>
      </c>
    </row>
    <row r="157" spans="1:13" hidden="1" x14ac:dyDescent="0.25">
      <c r="A157" s="16" t="s">
        <v>230</v>
      </c>
      <c r="B157" s="11" t="s">
        <v>231</v>
      </c>
      <c r="C157" s="24"/>
      <c r="D157" s="19">
        <f>+D158</f>
        <v>0</v>
      </c>
      <c r="E157" s="19"/>
      <c r="G157" s="38"/>
      <c r="H157" s="38"/>
      <c r="L157" s="4"/>
      <c r="M157" s="57"/>
    </row>
    <row r="158" spans="1:13" hidden="1" x14ac:dyDescent="0.25">
      <c r="A158" s="16" t="s">
        <v>232</v>
      </c>
      <c r="B158" s="11" t="s">
        <v>233</v>
      </c>
      <c r="C158" s="24"/>
      <c r="D158" s="19">
        <f>+D159</f>
        <v>0</v>
      </c>
      <c r="E158" s="19"/>
      <c r="G158" s="38"/>
      <c r="H158" s="38"/>
      <c r="K158" s="58"/>
      <c r="L158" s="4"/>
      <c r="M158" s="42">
        <v>1112000</v>
      </c>
    </row>
    <row r="159" spans="1:13" hidden="1" x14ac:dyDescent="0.25">
      <c r="A159" s="21" t="s">
        <v>234</v>
      </c>
      <c r="B159" s="27" t="s">
        <v>235</v>
      </c>
      <c r="C159" s="24"/>
      <c r="D159" s="23">
        <f>+IFERROR(VLOOKUP(A159,'[1]BALANCE DE COMPROBACION'!$A$4:$G$207,7,FALSE),0)</f>
        <v>0</v>
      </c>
      <c r="E159" s="19"/>
      <c r="G159" s="38"/>
      <c r="H159" s="38"/>
      <c r="K159" s="58"/>
      <c r="L159" s="4"/>
      <c r="M159" s="42">
        <v>14591657.710000001</v>
      </c>
    </row>
    <row r="160" spans="1:13" x14ac:dyDescent="0.25">
      <c r="A160" s="21"/>
      <c r="B160" s="27"/>
      <c r="C160" s="24"/>
      <c r="D160" s="23"/>
      <c r="E160" s="19"/>
      <c r="G160" s="38"/>
      <c r="H160" s="38"/>
      <c r="K160" s="58"/>
      <c r="L160" s="4"/>
      <c r="M160" s="42"/>
    </row>
    <row r="161" spans="1:13" x14ac:dyDescent="0.25">
      <c r="A161" s="21"/>
      <c r="B161" s="27"/>
      <c r="C161" s="24"/>
      <c r="D161" s="23"/>
      <c r="E161" s="19"/>
      <c r="G161" s="38"/>
      <c r="H161" s="38"/>
      <c r="K161" s="58"/>
      <c r="L161" s="4"/>
      <c r="M161" s="42"/>
    </row>
    <row r="162" spans="1:13" x14ac:dyDescent="0.25">
      <c r="A162" s="21"/>
      <c r="B162" s="27"/>
      <c r="C162" s="24"/>
      <c r="D162" s="23"/>
      <c r="E162" s="19"/>
      <c r="G162" s="38"/>
      <c r="H162" s="38"/>
      <c r="K162" s="58"/>
      <c r="L162" s="4"/>
      <c r="M162" s="42"/>
    </row>
    <row r="163" spans="1:13" x14ac:dyDescent="0.25">
      <c r="A163" s="21"/>
      <c r="B163" s="27"/>
      <c r="C163" s="24"/>
      <c r="D163" s="23"/>
      <c r="E163" s="19"/>
      <c r="G163" s="38"/>
      <c r="H163" s="38"/>
      <c r="K163" s="58"/>
      <c r="L163" s="4"/>
      <c r="M163" s="42"/>
    </row>
    <row r="164" spans="1:13" x14ac:dyDescent="0.25">
      <c r="A164" s="21"/>
      <c r="B164" s="11"/>
      <c r="C164" s="24"/>
      <c r="D164" s="19"/>
      <c r="E164" s="19"/>
      <c r="G164" s="38"/>
      <c r="H164" s="38"/>
      <c r="K164" s="58"/>
      <c r="L164" s="4"/>
      <c r="M164" s="42">
        <v>0</v>
      </c>
    </row>
    <row r="165" spans="1:13" x14ac:dyDescent="0.25">
      <c r="A165" s="21">
        <v>3</v>
      </c>
      <c r="B165" s="11" t="s">
        <v>236</v>
      </c>
      <c r="C165" s="24"/>
      <c r="D165" s="19"/>
      <c r="E165" s="19">
        <f>D166</f>
        <v>111773840.49596778</v>
      </c>
      <c r="G165" s="38"/>
      <c r="H165" s="38"/>
      <c r="K165" s="58"/>
      <c r="L165" s="4"/>
      <c r="M165" s="42"/>
    </row>
    <row r="166" spans="1:13" x14ac:dyDescent="0.25">
      <c r="A166" s="21">
        <v>3.1</v>
      </c>
      <c r="B166" s="11" t="s">
        <v>237</v>
      </c>
      <c r="C166" s="24"/>
      <c r="D166" s="19">
        <f>D167+D170</f>
        <v>111773840.49596778</v>
      </c>
      <c r="E166" s="19"/>
      <c r="G166" s="38"/>
      <c r="H166" s="38"/>
      <c r="K166" s="58"/>
      <c r="L166" s="4"/>
      <c r="M166" s="42"/>
    </row>
    <row r="167" spans="1:13" x14ac:dyDescent="0.25">
      <c r="A167" s="21" t="s">
        <v>238</v>
      </c>
      <c r="B167" s="11" t="s">
        <v>239</v>
      </c>
      <c r="C167" s="24"/>
      <c r="D167" s="19">
        <f>+D169</f>
        <v>65441165.399999999</v>
      </c>
      <c r="E167" s="19"/>
      <c r="G167" s="38"/>
      <c r="H167" s="38"/>
      <c r="K167" s="29"/>
      <c r="L167" s="4"/>
      <c r="M167" s="42">
        <v>11592195.470000001</v>
      </c>
    </row>
    <row r="168" spans="1:13" x14ac:dyDescent="0.25">
      <c r="A168" s="21" t="s">
        <v>240</v>
      </c>
      <c r="B168" s="11" t="s">
        <v>241</v>
      </c>
      <c r="C168" s="24"/>
      <c r="D168" s="19"/>
      <c r="E168" s="19"/>
      <c r="G168" s="38"/>
      <c r="H168" s="38"/>
      <c r="K168" s="29"/>
      <c r="L168" s="4"/>
      <c r="M168" s="42"/>
    </row>
    <row r="169" spans="1:13" x14ac:dyDescent="0.25">
      <c r="A169" s="21" t="s">
        <v>242</v>
      </c>
      <c r="B169" s="11" t="s">
        <v>243</v>
      </c>
      <c r="C169" s="24"/>
      <c r="D169" s="23">
        <f>+IFERROR(VLOOKUP(A169,'[1]BALANCE DE COMPROBACION'!$A$4:$G$207,7,FALSE),0)</f>
        <v>65441165.399999999</v>
      </c>
      <c r="E169" s="19"/>
      <c r="G169" s="38"/>
      <c r="H169" s="38"/>
      <c r="K169" s="29"/>
      <c r="L169" s="4"/>
      <c r="M169" s="42">
        <v>-26241630.789999962</v>
      </c>
    </row>
    <row r="170" spans="1:13" x14ac:dyDescent="0.25">
      <c r="A170" s="16" t="s">
        <v>244</v>
      </c>
      <c r="B170" s="11" t="s">
        <v>245</v>
      </c>
      <c r="C170" s="24"/>
      <c r="D170" s="19">
        <f>D171+D174</f>
        <v>46332675.09596777</v>
      </c>
      <c r="E170" s="19"/>
      <c r="G170" s="38"/>
      <c r="H170" s="38"/>
      <c r="L170" s="4"/>
      <c r="M170" s="42"/>
    </row>
    <row r="171" spans="1:13" ht="25.5" x14ac:dyDescent="0.25">
      <c r="A171" s="16" t="s">
        <v>246</v>
      </c>
      <c r="B171" s="11" t="s">
        <v>247</v>
      </c>
      <c r="C171" s="24"/>
      <c r="D171" s="19">
        <f>D172+D173</f>
        <v>26213901.07</v>
      </c>
      <c r="E171" s="19"/>
      <c r="G171" s="38"/>
      <c r="H171" s="38"/>
      <c r="L171" s="4"/>
      <c r="M171" s="42"/>
    </row>
    <row r="172" spans="1:13" x14ac:dyDescent="0.25">
      <c r="A172" s="21" t="s">
        <v>248</v>
      </c>
      <c r="B172" s="27" t="s">
        <v>249</v>
      </c>
      <c r="C172" s="24"/>
      <c r="D172" s="23">
        <f>+IFERROR(VLOOKUP(A172,'[1]BALANCE DE COMPROBACION'!$A$4:$G$207,7,FALSE),0)</f>
        <v>78214.880000000005</v>
      </c>
      <c r="E172" s="19"/>
      <c r="G172" s="38"/>
      <c r="H172" s="38"/>
      <c r="M172" s="29"/>
    </row>
    <row r="173" spans="1:13" ht="25.5" x14ac:dyDescent="0.25">
      <c r="A173" s="21" t="s">
        <v>250</v>
      </c>
      <c r="B173" s="27" t="s">
        <v>251</v>
      </c>
      <c r="C173" s="24"/>
      <c r="D173" s="23">
        <f>+IFERROR(VLOOKUP(A173,'[1]BALANCE DE COMPROBACION'!$A$4:$G$207,7,FALSE),0)</f>
        <v>26135686.190000001</v>
      </c>
      <c r="E173" s="19"/>
      <c r="G173" s="38"/>
      <c r="H173" s="38"/>
      <c r="I173" s="14"/>
    </row>
    <row r="174" spans="1:13" x14ac:dyDescent="0.25">
      <c r="A174" s="16" t="s">
        <v>252</v>
      </c>
      <c r="B174" s="11" t="s">
        <v>253</v>
      </c>
      <c r="C174" s="24"/>
      <c r="D174" s="19">
        <f>+D177+D175+D176</f>
        <v>20118774.025967773</v>
      </c>
      <c r="E174" s="19"/>
      <c r="G174" s="38"/>
      <c r="H174" s="38"/>
      <c r="I174" s="14"/>
    </row>
    <row r="175" spans="1:13" x14ac:dyDescent="0.25">
      <c r="A175" s="21" t="s">
        <v>254</v>
      </c>
      <c r="B175" s="27" t="s">
        <v>255</v>
      </c>
      <c r="C175" s="24"/>
      <c r="D175" s="23">
        <f>+IFERROR(VLOOKUP(A175,'[1]BALANCE DE COMPROBACION'!$A$4:$G$207,7,FALSE),0)</f>
        <v>0</v>
      </c>
      <c r="E175" s="19"/>
      <c r="G175" s="38"/>
      <c r="H175" s="38"/>
      <c r="I175" s="14"/>
    </row>
    <row r="176" spans="1:13" x14ac:dyDescent="0.25">
      <c r="A176" s="21" t="s">
        <v>256</v>
      </c>
      <c r="B176" s="27" t="s">
        <v>257</v>
      </c>
      <c r="C176" s="24"/>
      <c r="D176" s="23">
        <f>+IFERROR(VLOOKUP(A176,'[1]BALANCE DE COMPROBACION'!$A$4:$G$207,7,FALSE),0)</f>
        <v>0</v>
      </c>
      <c r="E176" s="19"/>
      <c r="G176" s="38"/>
      <c r="H176" s="38"/>
    </row>
    <row r="177" spans="1:12" x14ac:dyDescent="0.25">
      <c r="A177" s="16" t="s">
        <v>258</v>
      </c>
      <c r="B177" s="11" t="s">
        <v>259</v>
      </c>
      <c r="C177" s="24"/>
      <c r="D177" s="56">
        <f>SUM(D178:D179)</f>
        <v>20118774.025967773</v>
      </c>
      <c r="E177" s="19"/>
      <c r="G177" s="38"/>
      <c r="H177" s="38"/>
    </row>
    <row r="178" spans="1:12" ht="25.5" x14ac:dyDescent="0.25">
      <c r="A178" s="21" t="s">
        <v>260</v>
      </c>
      <c r="B178" s="27" t="s">
        <v>261</v>
      </c>
      <c r="C178" s="24"/>
      <c r="D178" s="23">
        <f>+IFERROR(VLOOKUP(A178,'[1]BALANCE DE COMPROBACION'!$A$4:$G$207,7,FALSE),0)</f>
        <v>20118774.025967773</v>
      </c>
      <c r="E178" s="19"/>
      <c r="G178" s="38"/>
      <c r="H178" s="38"/>
      <c r="I178" s="28"/>
      <c r="K178" s="20">
        <f>+E16</f>
        <v>119668995.84999999</v>
      </c>
      <c r="L178" s="44" t="s">
        <v>262</v>
      </c>
    </row>
    <row r="179" spans="1:12" x14ac:dyDescent="0.25">
      <c r="A179" s="21" t="s">
        <v>263</v>
      </c>
      <c r="B179" s="27" t="s">
        <v>264</v>
      </c>
      <c r="C179" s="24"/>
      <c r="D179" s="23"/>
      <c r="E179" s="19"/>
      <c r="G179" s="38"/>
      <c r="H179" s="38"/>
      <c r="K179" s="20">
        <f>+E139+E165</f>
        <v>119668995.84596777</v>
      </c>
      <c r="L179" s="44" t="s">
        <v>265</v>
      </c>
    </row>
    <row r="180" spans="1:12" x14ac:dyDescent="0.25">
      <c r="E180" s="19"/>
      <c r="G180" s="38"/>
      <c r="H180" s="38"/>
      <c r="K180" s="20">
        <f>K178-K179</f>
        <v>4.0322244167327881E-3</v>
      </c>
    </row>
    <row r="181" spans="1:12" ht="25.5" x14ac:dyDescent="0.25">
      <c r="A181" s="59" t="s">
        <v>266</v>
      </c>
      <c r="B181" s="60">
        <f>+E16</f>
        <v>119668995.84999999</v>
      </c>
      <c r="C181" s="33"/>
      <c r="D181" s="61" t="s">
        <v>267</v>
      </c>
      <c r="E181" s="62">
        <f>+E165+E139</f>
        <v>119668995.84596777</v>
      </c>
      <c r="F181" s="63"/>
      <c r="G181" s="63"/>
      <c r="H181" s="63">
        <f>+B181-E181</f>
        <v>4.0322244167327881E-3</v>
      </c>
    </row>
    <row r="182" spans="1:12" x14ac:dyDescent="0.25">
      <c r="K182" s="20"/>
    </row>
    <row r="183" spans="1:12" hidden="1" x14ac:dyDescent="0.25">
      <c r="E183" s="14">
        <f>+E181-B181</f>
        <v>-4.0322244167327881E-3</v>
      </c>
    </row>
    <row r="185" spans="1:12" x14ac:dyDescent="0.25">
      <c r="K185" s="20"/>
    </row>
    <row r="186" spans="1:12" x14ac:dyDescent="0.25">
      <c r="K186" s="20"/>
    </row>
    <row r="188" spans="1:12" ht="18.75" x14ac:dyDescent="0.5">
      <c r="A188" s="64" t="s">
        <v>268</v>
      </c>
      <c r="C188" s="33"/>
      <c r="D188" s="65" t="s">
        <v>269</v>
      </c>
      <c r="E188" s="65"/>
      <c r="F188" s="66"/>
      <c r="G188" s="66"/>
      <c r="H188" s="66"/>
    </row>
    <row r="189" spans="1:12" x14ac:dyDescent="0.25">
      <c r="A189" s="67" t="s">
        <v>270</v>
      </c>
      <c r="C189" s="68"/>
      <c r="D189" s="69" t="s">
        <v>271</v>
      </c>
      <c r="E189" s="69"/>
      <c r="F189" s="68"/>
      <c r="G189" s="68"/>
      <c r="H189" s="68"/>
    </row>
    <row r="190" spans="1:12" x14ac:dyDescent="0.25">
      <c r="B190" s="55"/>
      <c r="C190" s="55"/>
      <c r="D190" s="26"/>
      <c r="E190" s="55"/>
      <c r="F190" s="55"/>
      <c r="G190" s="55"/>
      <c r="H190" s="55"/>
    </row>
    <row r="450" spans="10:10" x14ac:dyDescent="0.25">
      <c r="J450" t="s">
        <v>272</v>
      </c>
    </row>
  </sheetData>
  <autoFilter ref="A15:H203" xr:uid="{00000000-0009-0000-0000-000008000000}"/>
  <mergeCells count="6">
    <mergeCell ref="A8:E8"/>
    <mergeCell ref="A9:E9"/>
    <mergeCell ref="A10:E10"/>
    <mergeCell ref="A11:E11"/>
    <mergeCell ref="D188:E188"/>
    <mergeCell ref="D189:E189"/>
  </mergeCells>
  <pageMargins left="1" right="1" top="1" bottom="1" header="0.5" footer="0.5"/>
  <pageSetup scale="64" orientation="portrait" r:id="rId1"/>
  <rowBreaks count="3" manualBreakCount="3">
    <brk id="58" max="4" man="1"/>
    <brk id="111" max="4" man="1"/>
    <brk id="159" max="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Estado resultado acumulado </vt:lpstr>
      <vt:lpstr>Balance General SEPTIEMBRE 2025</vt:lpstr>
      <vt:lpstr>'Balance General SEPTIEMBRE 2025'!Área_de_impresión</vt:lpstr>
      <vt:lpstr>'Estado resultado acumulado '!Área_de_impresión</vt:lpstr>
      <vt:lpstr>'Balance General SEPTIEMBRE 2025'!Títulos_a_imprimir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Yafreissy Torres Berroa</dc:creator>
  <cp:lastModifiedBy>Yafreissy Torres Berroa</cp:lastModifiedBy>
  <dcterms:created xsi:type="dcterms:W3CDTF">2025-10-10T19:49:28Z</dcterms:created>
  <dcterms:modified xsi:type="dcterms:W3CDTF">2025-10-10T19:52:16Z</dcterms:modified>
</cp:coreProperties>
</file>