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cen\Desktop\INVENTARIO DE ALMACEN 2023-24\"/>
    </mc:Choice>
  </mc:AlternateContent>
  <bookViews>
    <workbookView xWindow="0" yWindow="0" windowWidth="2370" windowHeight="0"/>
  </bookViews>
  <sheets>
    <sheet name="INVENTARIO Junio " sheetId="1" r:id="rId1"/>
    <sheet name="Hoja1" sheetId="2" r:id="rId2"/>
  </sheets>
  <definedNames>
    <definedName name="_xlnm._FilterDatabase" localSheetId="0" hidden="1">'INVENTARIO Junio '!$D$10:$L$270</definedName>
    <definedName name="_xlnm.Print_Area" localSheetId="0">'INVENTARIO Junio '!$A$1:$N$270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M15" i="1"/>
  <c r="M36" i="1" l="1"/>
  <c r="M77" i="1" l="1"/>
  <c r="M218" i="1" l="1"/>
  <c r="M217" i="1"/>
  <c r="M216" i="1"/>
  <c r="M215" i="1"/>
  <c r="M213" i="1"/>
  <c r="M212" i="1"/>
  <c r="K270" i="1"/>
  <c r="M211" i="1"/>
  <c r="M210" i="1"/>
  <c r="L57" i="1"/>
  <c r="M99" i="1" l="1"/>
  <c r="M52" i="1"/>
  <c r="M51" i="1"/>
  <c r="J34" i="1"/>
  <c r="M34" i="1" s="1"/>
  <c r="M100" i="1"/>
  <c r="M80" i="1"/>
  <c r="M83" i="1"/>
  <c r="M86" i="1"/>
  <c r="Q270" i="1"/>
  <c r="M64" i="1"/>
  <c r="M166" i="1"/>
  <c r="M158" i="1"/>
  <c r="M157" i="1"/>
  <c r="M85" i="1"/>
  <c r="M268" i="1"/>
  <c r="M267" i="1"/>
  <c r="M155" i="1"/>
  <c r="M208" i="1"/>
  <c r="M207" i="1"/>
  <c r="M114" i="1"/>
  <c r="M153" i="1"/>
  <c r="M17" i="1"/>
  <c r="M142" i="1"/>
  <c r="M141" i="1"/>
  <c r="M128" i="1"/>
  <c r="M200" i="1"/>
  <c r="M202" i="1"/>
  <c r="M201" i="1"/>
  <c r="M203" i="1"/>
  <c r="M44" i="1"/>
  <c r="M101" i="1"/>
  <c r="M62" i="1"/>
  <c r="M189" i="1"/>
  <c r="M177" i="1"/>
  <c r="M63" i="1"/>
  <c r="M60" i="1"/>
  <c r="M265" i="1"/>
  <c r="M183" i="1"/>
  <c r="M163" i="1"/>
  <c r="M162" i="1"/>
  <c r="M196" i="1"/>
  <c r="M199" i="1"/>
  <c r="M197" i="1"/>
  <c r="M198" i="1"/>
  <c r="M164" i="1"/>
  <c r="M222" i="1"/>
  <c r="M219" i="1"/>
  <c r="M221" i="1"/>
  <c r="M220" i="1"/>
  <c r="M105" i="1"/>
  <c r="M148" i="1"/>
  <c r="M13" i="1"/>
  <c r="M25" i="1"/>
  <c r="M269" i="1"/>
  <c r="M14" i="1"/>
  <c r="M113" i="1"/>
  <c r="M266" i="1"/>
  <c r="M264" i="1"/>
  <c r="M263" i="1"/>
  <c r="M261" i="1"/>
  <c r="M257" i="1"/>
  <c r="M256" i="1"/>
  <c r="M255" i="1"/>
  <c r="M254" i="1"/>
  <c r="M236" i="1"/>
  <c r="M235" i="1"/>
  <c r="M234" i="1"/>
  <c r="M233" i="1"/>
  <c r="M232" i="1"/>
  <c r="M231" i="1"/>
  <c r="M230" i="1"/>
  <c r="M227" i="1"/>
  <c r="M226" i="1"/>
  <c r="M225" i="1"/>
  <c r="M224" i="1"/>
  <c r="M223" i="1"/>
  <c r="M209" i="1"/>
  <c r="M214" i="1"/>
  <c r="M206" i="1"/>
  <c r="M65" i="1"/>
  <c r="M260" i="1"/>
  <c r="M259" i="1"/>
  <c r="M258" i="1"/>
  <c r="M262" i="1"/>
  <c r="M253" i="1"/>
  <c r="M252" i="1"/>
  <c r="M251" i="1"/>
  <c r="M250" i="1"/>
  <c r="M229" i="1"/>
  <c r="M228" i="1"/>
  <c r="M244" i="1"/>
  <c r="M246" i="1"/>
  <c r="M248" i="1"/>
  <c r="M238" i="1"/>
  <c r="M249" i="1"/>
  <c r="M242" i="1"/>
  <c r="M245" i="1"/>
  <c r="M247" i="1"/>
  <c r="M240" i="1"/>
  <c r="M241" i="1"/>
  <c r="M239" i="1"/>
  <c r="M243" i="1"/>
  <c r="M237" i="1"/>
  <c r="M205" i="1"/>
  <c r="M204" i="1"/>
  <c r="M195" i="1"/>
  <c r="M193" i="1"/>
  <c r="M194" i="1"/>
  <c r="M192" i="1"/>
  <c r="M191" i="1"/>
  <c r="M190" i="1"/>
  <c r="M187" i="1"/>
  <c r="M188" i="1"/>
  <c r="M179" i="1"/>
  <c r="M182" i="1"/>
  <c r="M186" i="1"/>
  <c r="M181" i="1"/>
  <c r="M180" i="1"/>
  <c r="M184" i="1"/>
  <c r="M185" i="1"/>
  <c r="M178" i="1"/>
  <c r="M176" i="1"/>
  <c r="M174" i="1"/>
  <c r="M173" i="1"/>
  <c r="M175" i="1"/>
  <c r="M172" i="1"/>
  <c r="M171" i="1"/>
  <c r="M170" i="1"/>
  <c r="M169" i="1"/>
  <c r="M167" i="1"/>
  <c r="M168" i="1"/>
  <c r="M165" i="1"/>
  <c r="M161" i="1"/>
  <c r="M160" i="1"/>
  <c r="M159" i="1"/>
  <c r="M156" i="1"/>
  <c r="M154" i="1"/>
  <c r="M152" i="1"/>
  <c r="M151" i="1"/>
  <c r="M150" i="1"/>
  <c r="M149" i="1"/>
  <c r="M147" i="1"/>
  <c r="M146" i="1"/>
  <c r="M145" i="1"/>
  <c r="M144" i="1"/>
  <c r="M143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2" i="1"/>
  <c r="M111" i="1"/>
  <c r="M110" i="1"/>
  <c r="M109" i="1"/>
  <c r="M108" i="1"/>
  <c r="M107" i="1"/>
  <c r="M106" i="1"/>
  <c r="M104" i="1"/>
  <c r="M103" i="1"/>
  <c r="M102" i="1"/>
  <c r="M97" i="1"/>
  <c r="M98" i="1"/>
  <c r="M95" i="1"/>
  <c r="M96" i="1"/>
  <c r="M94" i="1"/>
  <c r="M93" i="1"/>
  <c r="M92" i="1"/>
  <c r="M91" i="1"/>
  <c r="M90" i="1"/>
  <c r="M89" i="1"/>
  <c r="M88" i="1"/>
  <c r="M87" i="1"/>
  <c r="M81" i="1"/>
  <c r="M82" i="1"/>
  <c r="M79" i="1"/>
  <c r="M78" i="1"/>
  <c r="M76" i="1"/>
  <c r="M75" i="1"/>
  <c r="M74" i="1"/>
  <c r="M72" i="1"/>
  <c r="M73" i="1"/>
  <c r="M71" i="1"/>
  <c r="M70" i="1"/>
  <c r="M69" i="1"/>
  <c r="M68" i="1"/>
  <c r="M67" i="1"/>
  <c r="M66" i="1"/>
  <c r="M61" i="1"/>
  <c r="M59" i="1"/>
  <c r="M58" i="1"/>
  <c r="M57" i="1"/>
  <c r="M56" i="1"/>
  <c r="M55" i="1"/>
  <c r="M54" i="1"/>
  <c r="M53" i="1"/>
  <c r="M50" i="1"/>
  <c r="M49" i="1"/>
  <c r="M48" i="1"/>
  <c r="M47" i="1"/>
  <c r="M46" i="1"/>
  <c r="M45" i="1"/>
  <c r="M43" i="1"/>
  <c r="M42" i="1"/>
  <c r="M41" i="1"/>
  <c r="M40" i="1"/>
  <c r="M39" i="1"/>
  <c r="M38" i="1"/>
  <c r="M35" i="1"/>
  <c r="M33" i="1"/>
  <c r="M31" i="1"/>
  <c r="M32" i="1"/>
  <c r="M30" i="1"/>
  <c r="M29" i="1"/>
  <c r="M27" i="1"/>
  <c r="M28" i="1"/>
  <c r="M26" i="1"/>
  <c r="M24" i="1"/>
  <c r="M23" i="1"/>
  <c r="M22" i="1"/>
  <c r="M21" i="1"/>
  <c r="M20" i="1"/>
  <c r="M19" i="1"/>
  <c r="M18" i="1"/>
  <c r="M16" i="1"/>
  <c r="M270" i="1" l="1"/>
  <c r="M84" i="1"/>
</calcChain>
</file>

<file path=xl/comments1.xml><?xml version="1.0" encoding="utf-8"?>
<comments xmlns="http://schemas.openxmlformats.org/spreadsheetml/2006/main">
  <authors>
    <author>Almacen</author>
  </authors>
  <commentList>
    <comment ref="J36" authorId="0" shapeId="0">
      <text>
        <r>
          <rPr>
            <b/>
            <sz val="9"/>
            <color indexed="81"/>
            <rFont val="Tahoma"/>
            <charset val="1"/>
          </rPr>
          <t>Almacen: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</rPr>
          <t>Esta carpeta estaban aquí cuando recibimos el almacen y  estos precios no sean modificado ya 
que no hemos comprado de esta carpeta.</t>
        </r>
      </text>
    </comment>
    <comment ref="J82" authorId="0" shapeId="0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Esto folder estaban en el area cuando recibimos y de los cuales no sean adquiridos mas. </t>
        </r>
      </text>
    </comment>
    <comment ref="J93" authorId="0" shapeId="0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Estas grapas estaban cuando recibimos esta area y no sean adquirido mas de ella. </t>
        </r>
      </text>
    </comment>
    <comment ref="J210" authorId="0" shapeId="0">
      <text>
        <r>
          <rPr>
            <b/>
            <sz val="9"/>
            <color indexed="81"/>
            <rFont val="Tahoma"/>
            <charset val="1"/>
          </rPr>
          <t>Almacen:
Esto  toner estaban en el area cuando recibimos el almacen.</t>
        </r>
      </text>
    </comment>
    <comment ref="J211" authorId="0" shapeId="0">
      <text>
        <r>
          <rPr>
            <b/>
            <sz val="9"/>
            <color indexed="81"/>
            <rFont val="Tahoma"/>
            <charset val="1"/>
          </rPr>
          <t>Almacen: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J212" authorId="0" shapeId="0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Esto  toner estaban en el area cuando recibimos el almacen  y </t>
        </r>
      </text>
    </comment>
    <comment ref="J213" authorId="0" shapeId="0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J215" authorId="0" shapeId="0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J216" authorId="0" shapeId="0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</t>
        </r>
      </text>
    </comment>
    <comment ref="J217" authorId="0" shapeId="0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J218" authorId="0" shapeId="0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</commentList>
</comments>
</file>

<file path=xl/sharedStrings.xml><?xml version="1.0" encoding="utf-8"?>
<sst xmlns="http://schemas.openxmlformats.org/spreadsheetml/2006/main" count="1054" uniqueCount="542">
  <si>
    <t>INSTITUTO DE DESARROLLO Y CREDITO COOPERATIVO (IDECOOP)</t>
  </si>
  <si>
    <t xml:space="preserve">Ubicación </t>
  </si>
  <si>
    <t>FECHA DE ADQUISICION</t>
  </si>
  <si>
    <t>CODIGO INSTITUCIONAL</t>
  </si>
  <si>
    <t xml:space="preserve">DESCRIPCION DEL ARTICULO </t>
  </si>
  <si>
    <t>UNIDAD DE MEDIDA</t>
  </si>
  <si>
    <t xml:space="preserve">COSTO UNITARIO EN RD$ </t>
  </si>
  <si>
    <t xml:space="preserve">VALORES EN RD$ </t>
  </si>
  <si>
    <t xml:space="preserve">EXISTENCIAS RESTANTES </t>
  </si>
  <si>
    <t xml:space="preserve">Almacen </t>
  </si>
  <si>
    <t>AS-1001</t>
  </si>
  <si>
    <t>Agua Planeta Azul</t>
  </si>
  <si>
    <t>UND 16 onz</t>
  </si>
  <si>
    <t>AS-1002</t>
  </si>
  <si>
    <t>UND</t>
  </si>
  <si>
    <t>AS-1003</t>
  </si>
  <si>
    <t>Almohadilla para Sello</t>
  </si>
  <si>
    <t>AS-1004</t>
  </si>
  <si>
    <t xml:space="preserve">Ambientador   </t>
  </si>
  <si>
    <t>AS-1005</t>
  </si>
  <si>
    <t>AS-1006</t>
  </si>
  <si>
    <t>Armazón 8 1/2 x 11</t>
  </si>
  <si>
    <t>Armazón 8 1/2 x 13</t>
  </si>
  <si>
    <t>AS-1008</t>
  </si>
  <si>
    <t>Bandeja de Escritorio</t>
  </si>
  <si>
    <t>AS-1009</t>
  </si>
  <si>
    <t>Insecticidas</t>
  </si>
  <si>
    <t>AS-1010</t>
  </si>
  <si>
    <t>Bomba de inodoros</t>
  </si>
  <si>
    <t>AS-1011</t>
  </si>
  <si>
    <t>Bombillo 175w</t>
  </si>
  <si>
    <t>UNID</t>
  </si>
  <si>
    <t>AS-1012</t>
  </si>
  <si>
    <t>Borrador para Pizarra</t>
  </si>
  <si>
    <t>AS-1013</t>
  </si>
  <si>
    <t xml:space="preserve">Brillo verde </t>
  </si>
  <si>
    <t>AS-1014</t>
  </si>
  <si>
    <t>Café Premium</t>
  </si>
  <si>
    <t>AS-1015</t>
  </si>
  <si>
    <t xml:space="preserve">Café </t>
  </si>
  <si>
    <t>AS-1016</t>
  </si>
  <si>
    <t xml:space="preserve">Caja de Gomitas </t>
  </si>
  <si>
    <t>AS-1017</t>
  </si>
  <si>
    <t>Caratula para CD</t>
  </si>
  <si>
    <t>AS-1018</t>
  </si>
  <si>
    <t>AS-1019</t>
  </si>
  <si>
    <t>carculadora</t>
  </si>
  <si>
    <t>AS-1020</t>
  </si>
  <si>
    <t>AS-1021</t>
  </si>
  <si>
    <t>Carpeta Satinada con logo</t>
  </si>
  <si>
    <t>AS-1022</t>
  </si>
  <si>
    <t>Carpeta para Encuadernar</t>
  </si>
  <si>
    <t>AS-1023</t>
  </si>
  <si>
    <t>CD - R</t>
  </si>
  <si>
    <t>AS-1024</t>
  </si>
  <si>
    <t xml:space="preserve">Cera para contar </t>
  </si>
  <si>
    <t>AS-1025</t>
  </si>
  <si>
    <t>Chinchetas</t>
  </si>
  <si>
    <t>AS-1026</t>
  </si>
  <si>
    <t>Cinta Adhesiva 3/4</t>
  </si>
  <si>
    <t>Cinta Adhesiva de 2</t>
  </si>
  <si>
    <t>Cinta Adhesiva Plateada</t>
  </si>
  <si>
    <t>AS-1029</t>
  </si>
  <si>
    <t>Cinta Para maquina escribir</t>
  </si>
  <si>
    <t>AS-1030</t>
  </si>
  <si>
    <t>Cinta Para Sumadora</t>
  </si>
  <si>
    <t>AS-1031</t>
  </si>
  <si>
    <t>Clip Billetero en caja 15mm</t>
  </si>
  <si>
    <t>AS-1032</t>
  </si>
  <si>
    <t>Clip Billetero en caja 20mm</t>
  </si>
  <si>
    <t>AS-1033</t>
  </si>
  <si>
    <t>Clip Billetero en caja 25mm</t>
  </si>
  <si>
    <t>AS-1034</t>
  </si>
  <si>
    <t>Clip Billetero en caja 32mm</t>
  </si>
  <si>
    <t>AS-1035</t>
  </si>
  <si>
    <t>Clip Billetero en caja 51mm</t>
  </si>
  <si>
    <t>AS-1036</t>
  </si>
  <si>
    <t>Clip Grande 50mm</t>
  </si>
  <si>
    <t>AS-1037</t>
  </si>
  <si>
    <t>Clip Pequeño 33mm</t>
  </si>
  <si>
    <t>AS-1038</t>
  </si>
  <si>
    <t>Cloro en Galón</t>
  </si>
  <si>
    <t>AS-1039</t>
  </si>
  <si>
    <t>Coquí</t>
  </si>
  <si>
    <t>AS-1040</t>
  </si>
  <si>
    <t>Corrector (Liquid Paper)</t>
  </si>
  <si>
    <t>AS-1041</t>
  </si>
  <si>
    <t>Corrector Tipo lápiz</t>
  </si>
  <si>
    <t>AS-1042</t>
  </si>
  <si>
    <t>Detergente en saco de 30LB.</t>
  </si>
  <si>
    <t>AS-1043</t>
  </si>
  <si>
    <t xml:space="preserve">Dispensador de cinta 3/4 </t>
  </si>
  <si>
    <t>AS-1044</t>
  </si>
  <si>
    <t>DVD -  R</t>
  </si>
  <si>
    <t>AS-1045</t>
  </si>
  <si>
    <t>DVD + R</t>
  </si>
  <si>
    <t>AS-1046</t>
  </si>
  <si>
    <t>Escobilla para baños</t>
  </si>
  <si>
    <t>AS-1047</t>
  </si>
  <si>
    <t>Escobillas quita tela de araña</t>
  </si>
  <si>
    <t>AS-1048</t>
  </si>
  <si>
    <t xml:space="preserve">Escobillones </t>
  </si>
  <si>
    <t>AS-1049</t>
  </si>
  <si>
    <t>Espiral 3/4</t>
  </si>
  <si>
    <t>AS-1050</t>
  </si>
  <si>
    <t>Espiral de 2</t>
  </si>
  <si>
    <t>AS-1051</t>
  </si>
  <si>
    <t>Espiral 5/16</t>
  </si>
  <si>
    <t>AS-1052</t>
  </si>
  <si>
    <t>Espiral de Media</t>
  </si>
  <si>
    <t>AS-1053</t>
  </si>
  <si>
    <t xml:space="preserve">Espiral de uno </t>
  </si>
  <si>
    <t>AS-1054</t>
  </si>
  <si>
    <t xml:space="preserve">Esponja de fregar </t>
  </si>
  <si>
    <t>AS-1055</t>
  </si>
  <si>
    <t>Felpa Azul</t>
  </si>
  <si>
    <t>AS-1056</t>
  </si>
  <si>
    <t>Felpa Negra</t>
  </si>
  <si>
    <t>AS-1057</t>
  </si>
  <si>
    <t xml:space="preserve">Folder 8 1/2 x 11 </t>
  </si>
  <si>
    <t>AS-1058</t>
  </si>
  <si>
    <t>AS-1059</t>
  </si>
  <si>
    <t>Folder 8 1/2 x 14</t>
  </si>
  <si>
    <t>AS-1060</t>
  </si>
  <si>
    <t>AS-1061</t>
  </si>
  <si>
    <t>Funda Grande de 55</t>
  </si>
  <si>
    <t>AS-1062</t>
  </si>
  <si>
    <t>Funda Pequeña</t>
  </si>
  <si>
    <t>AS-1063</t>
  </si>
  <si>
    <t>Gafete Distintivo</t>
  </si>
  <si>
    <t>AS-1064</t>
  </si>
  <si>
    <t>Galón de Desinfectante</t>
  </si>
  <si>
    <t>AS-1065</t>
  </si>
  <si>
    <t>Galón de Gel Anti Bacterial</t>
  </si>
  <si>
    <t xml:space="preserve">  </t>
  </si>
  <si>
    <t>AS-1066</t>
  </si>
  <si>
    <t xml:space="preserve">Galón de limpia cristal </t>
  </si>
  <si>
    <t>AS-1067</t>
  </si>
  <si>
    <t>Gancho ACCO</t>
  </si>
  <si>
    <t>CAJ</t>
  </si>
  <si>
    <t>AS-1068</t>
  </si>
  <si>
    <t>Goma para Borrar Lapiz</t>
  </si>
  <si>
    <t>AS-1069</t>
  </si>
  <si>
    <t xml:space="preserve">Grapa Grande </t>
  </si>
  <si>
    <t>AS-1070</t>
  </si>
  <si>
    <t>Grapa Pequeña</t>
  </si>
  <si>
    <t>AS-1071</t>
  </si>
  <si>
    <t>AS-1072</t>
  </si>
  <si>
    <t xml:space="preserve">Grapadora </t>
  </si>
  <si>
    <t>AS-1073</t>
  </si>
  <si>
    <t>Guante para Limpieza M</t>
  </si>
  <si>
    <t>Guante para Limpieza L</t>
  </si>
  <si>
    <t>AS-1074</t>
  </si>
  <si>
    <t xml:space="preserve">Label en Caja </t>
  </si>
  <si>
    <t>AS-1075</t>
  </si>
  <si>
    <t>Lapicero Azul</t>
  </si>
  <si>
    <t>AS-1076</t>
  </si>
  <si>
    <t>AS-1077</t>
  </si>
  <si>
    <t>Lápiz Adhesivo (UHU)</t>
  </si>
  <si>
    <t>AS-1078</t>
  </si>
  <si>
    <t xml:space="preserve">Lápiz de Carbón </t>
  </si>
  <si>
    <t>AS-1079</t>
  </si>
  <si>
    <t>Libreta 5x8</t>
  </si>
  <si>
    <t>AS-1080</t>
  </si>
  <si>
    <t>Libreta 8 1/2 x 11</t>
  </si>
  <si>
    <t>AS-1081</t>
  </si>
  <si>
    <t>Libro de Correspondencia</t>
  </si>
  <si>
    <t>AS-1082</t>
  </si>
  <si>
    <t>AS-1083</t>
  </si>
  <si>
    <t>AS-1084</t>
  </si>
  <si>
    <t>Marcador para Pizarra</t>
  </si>
  <si>
    <t>AS-1085</t>
  </si>
  <si>
    <t xml:space="preserve">Marcador Permanente </t>
  </si>
  <si>
    <t>AS-1086</t>
  </si>
  <si>
    <t>Marcador Punta Fina</t>
  </si>
  <si>
    <t>AS-1087</t>
  </si>
  <si>
    <t>MC 60</t>
  </si>
  <si>
    <t>AS-1088</t>
  </si>
  <si>
    <t>Mini DV</t>
  </si>
  <si>
    <t>AS-1089</t>
  </si>
  <si>
    <t xml:space="preserve">Pala para recoger basura </t>
  </si>
  <si>
    <t>AS-1090</t>
  </si>
  <si>
    <t>Pantalón Color Amarillo</t>
  </si>
  <si>
    <t>AS-1091</t>
  </si>
  <si>
    <t>Pantalón Color Caqui</t>
  </si>
  <si>
    <t>AS-1092</t>
  </si>
  <si>
    <t>Pantalón Color Negro</t>
  </si>
  <si>
    <t>AS-1093</t>
  </si>
  <si>
    <t>Pantalón Color Verde</t>
  </si>
  <si>
    <t>AS-1094</t>
  </si>
  <si>
    <t>Papel 8 1/2 x 11</t>
  </si>
  <si>
    <t>Resma</t>
  </si>
  <si>
    <t>AS-1095</t>
  </si>
  <si>
    <t>Papel 8 1/2 x 13</t>
  </si>
  <si>
    <t>AS-1096</t>
  </si>
  <si>
    <t>Papel 8 1/2 x 14</t>
  </si>
  <si>
    <t>AS-1097</t>
  </si>
  <si>
    <t>Papel Carbón en Caja</t>
  </si>
  <si>
    <t>AS-1098</t>
  </si>
  <si>
    <t>AS-1099</t>
  </si>
  <si>
    <t>Papel en Hilo Blanco</t>
  </si>
  <si>
    <t>Papel en Hilo con el Mapa en el Centro</t>
  </si>
  <si>
    <t>AS-1101</t>
  </si>
  <si>
    <t>Papel en Hilo Crema</t>
  </si>
  <si>
    <t>AS-1102</t>
  </si>
  <si>
    <t>Papel Jumbo</t>
  </si>
  <si>
    <t>AS-1103</t>
  </si>
  <si>
    <t>Papel para Fax</t>
  </si>
  <si>
    <t>AS-1104</t>
  </si>
  <si>
    <t xml:space="preserve">Papel para Sumadora </t>
  </si>
  <si>
    <t>AS-1105</t>
  </si>
  <si>
    <t>Papel Timbrado Blanco</t>
  </si>
  <si>
    <t>AS-1106</t>
  </si>
  <si>
    <t xml:space="preserve">Papel Timbrado en Hilo </t>
  </si>
  <si>
    <t>Papel Toalla</t>
  </si>
  <si>
    <t>AS-1108</t>
  </si>
  <si>
    <t>Pasta de Fregar</t>
  </si>
  <si>
    <t>AS-1109</t>
  </si>
  <si>
    <t>Película o Fax para Fax</t>
  </si>
  <si>
    <t>AS-1110</t>
  </si>
  <si>
    <t>Pendaflex 8 1/2 x 11</t>
  </si>
  <si>
    <t>AS-1111</t>
  </si>
  <si>
    <t>Pendaflex 8 1/2 x 13</t>
  </si>
  <si>
    <t>AS-1112</t>
  </si>
  <si>
    <t>Perforadora de dos Hoyo</t>
  </si>
  <si>
    <t>AS-1113</t>
  </si>
  <si>
    <t>Perforadora de tres Hoyo</t>
  </si>
  <si>
    <t>AS-1114</t>
  </si>
  <si>
    <t>Piedra de Olor Para Baño</t>
  </si>
  <si>
    <t>AS-1115</t>
  </si>
  <si>
    <t>AS-1116</t>
  </si>
  <si>
    <t>Pila AA</t>
  </si>
  <si>
    <t>AS-1117</t>
  </si>
  <si>
    <t>Pila AAA</t>
  </si>
  <si>
    <t>AS-1118</t>
  </si>
  <si>
    <t>Pila Recargable AAA</t>
  </si>
  <si>
    <t>AS-1119</t>
  </si>
  <si>
    <t>Ping Logo IDECOOP</t>
  </si>
  <si>
    <t>AS-1120</t>
  </si>
  <si>
    <t>Porta Carnet</t>
  </si>
  <si>
    <t>AS-1121</t>
  </si>
  <si>
    <t>Porta Clip</t>
  </si>
  <si>
    <t>AS-1122</t>
  </si>
  <si>
    <t xml:space="preserve">Porta Lápiz </t>
  </si>
  <si>
    <t>AS-1123</t>
  </si>
  <si>
    <t>Pots It 3x3</t>
  </si>
  <si>
    <t>AS-1124</t>
  </si>
  <si>
    <t>Remas de Papel logoviejo</t>
  </si>
  <si>
    <t>AS-1125</t>
  </si>
  <si>
    <t>Regla Plástica</t>
  </si>
  <si>
    <t>AS-1126</t>
  </si>
  <si>
    <t>Resaltadores</t>
  </si>
  <si>
    <t>AS-1127</t>
  </si>
  <si>
    <t>Revista Plan Estratégico</t>
  </si>
  <si>
    <t>AS-1128</t>
  </si>
  <si>
    <t xml:space="preserve">Rollo de Lanilla </t>
  </si>
  <si>
    <t>AS-1129</t>
  </si>
  <si>
    <t xml:space="preserve">Rollo de Papel para Camilla </t>
  </si>
  <si>
    <t>AS-1130</t>
  </si>
  <si>
    <t>AS-1131</t>
  </si>
  <si>
    <t>Saca Grapa</t>
  </si>
  <si>
    <t>AS-1132</t>
  </si>
  <si>
    <t xml:space="preserve">Sacapuntas de metal </t>
  </si>
  <si>
    <t>AS-1133</t>
  </si>
  <si>
    <t>Separadores</t>
  </si>
  <si>
    <t>AS-1134</t>
  </si>
  <si>
    <t>Sobre 10x13</t>
  </si>
  <si>
    <t>AS-1135</t>
  </si>
  <si>
    <t>Sobre manila 8x11</t>
  </si>
  <si>
    <t>AS-1136</t>
  </si>
  <si>
    <t>Sobre manila 5x8</t>
  </si>
  <si>
    <t>AS-1137</t>
  </si>
  <si>
    <t>Sobre blanco 8x11</t>
  </si>
  <si>
    <t>AS-1138</t>
  </si>
  <si>
    <t>Sobre Blanco Timbrado 8x11</t>
  </si>
  <si>
    <t>AS-1139</t>
  </si>
  <si>
    <t>Sobre timbrado 5x8</t>
  </si>
  <si>
    <t>AS-1140</t>
  </si>
  <si>
    <t>Sobre Hilo Blanco 5x8</t>
  </si>
  <si>
    <t>AS-1141</t>
  </si>
  <si>
    <t>Sobre blanco 5x8</t>
  </si>
  <si>
    <t>AS-1142</t>
  </si>
  <si>
    <t>Sumadora</t>
  </si>
  <si>
    <t>AS-1143</t>
  </si>
  <si>
    <t>Suapes</t>
  </si>
  <si>
    <t>AS-1144</t>
  </si>
  <si>
    <t>Talonario de Requisición</t>
  </si>
  <si>
    <t>AS-1145</t>
  </si>
  <si>
    <t xml:space="preserve">Tarjeta Aniversario </t>
  </si>
  <si>
    <t>AS-1146</t>
  </si>
  <si>
    <t xml:space="preserve">Tarjetero Grande </t>
  </si>
  <si>
    <t>AS-1147</t>
  </si>
  <si>
    <t>Teléfono GXP 1400</t>
  </si>
  <si>
    <t>AS-1148</t>
  </si>
  <si>
    <t>AS-1149</t>
  </si>
  <si>
    <t xml:space="preserve">Tijeras </t>
  </si>
  <si>
    <t>AS-1150</t>
  </si>
  <si>
    <t xml:space="preserve">Tinta Para Sello Azul </t>
  </si>
  <si>
    <t>AS-1151</t>
  </si>
  <si>
    <t xml:space="preserve">Tinta Para Sello Negro </t>
  </si>
  <si>
    <t>AS-1152</t>
  </si>
  <si>
    <t>AS-1153</t>
  </si>
  <si>
    <t>AS-1154</t>
  </si>
  <si>
    <t>AS-1155</t>
  </si>
  <si>
    <t>AS-1156</t>
  </si>
  <si>
    <t>AS-1157</t>
  </si>
  <si>
    <t>AS-1158</t>
  </si>
  <si>
    <t>AS-1159</t>
  </si>
  <si>
    <t>AS-1160</t>
  </si>
  <si>
    <t>AS-1161</t>
  </si>
  <si>
    <t>AS-1162</t>
  </si>
  <si>
    <t>AS-1163</t>
  </si>
  <si>
    <t>AS-1164</t>
  </si>
  <si>
    <t>AS-1165</t>
  </si>
  <si>
    <t>AS-1166</t>
  </si>
  <si>
    <t>AS-1167</t>
  </si>
  <si>
    <t>AS-1168</t>
  </si>
  <si>
    <t>AS-1169</t>
  </si>
  <si>
    <t>AS-1170</t>
  </si>
  <si>
    <t>AS-1171</t>
  </si>
  <si>
    <t>AS-1172</t>
  </si>
  <si>
    <t>AS-1173</t>
  </si>
  <si>
    <t>AS-1174</t>
  </si>
  <si>
    <t>AS-1175</t>
  </si>
  <si>
    <t>Drum Tambor 19A</t>
  </si>
  <si>
    <t>AS-1176</t>
  </si>
  <si>
    <t>AS-1177</t>
  </si>
  <si>
    <t>AS-1178</t>
  </si>
  <si>
    <t>AS-1179</t>
  </si>
  <si>
    <t>AS-1180</t>
  </si>
  <si>
    <t>AS-1181</t>
  </si>
  <si>
    <t>AS-1182</t>
  </si>
  <si>
    <t>AS-1183</t>
  </si>
  <si>
    <t>AS-1184</t>
  </si>
  <si>
    <t>Tóner Brother TN-620</t>
  </si>
  <si>
    <t>AS-1185</t>
  </si>
  <si>
    <t>Tóner Cartridge CE285A</t>
  </si>
  <si>
    <t>AS-1186</t>
  </si>
  <si>
    <t>Tóner Cartridge HE-CF350A</t>
  </si>
  <si>
    <t>Tóner Cartridge HE-CF351A</t>
  </si>
  <si>
    <t>AS-1188</t>
  </si>
  <si>
    <t>Tóner Cartridge HE-CF352A</t>
  </si>
  <si>
    <t>AS-1189</t>
  </si>
  <si>
    <t>Tóner Cartridge HE-CF353A</t>
  </si>
  <si>
    <t>AS-1190</t>
  </si>
  <si>
    <t>Tóner CartridgeC255A</t>
  </si>
  <si>
    <t>AS-1191</t>
  </si>
  <si>
    <t>AS-1192</t>
  </si>
  <si>
    <t>AS-1193</t>
  </si>
  <si>
    <t>AS-1194</t>
  </si>
  <si>
    <t>AS-1195</t>
  </si>
  <si>
    <t>AS-1196</t>
  </si>
  <si>
    <t>Vaso No.3</t>
  </si>
  <si>
    <t>AS-1197</t>
  </si>
  <si>
    <t>Vaso No.7</t>
  </si>
  <si>
    <t>AS-1198</t>
  </si>
  <si>
    <t>AS-1199</t>
  </si>
  <si>
    <t>Limpia Cristal</t>
  </si>
  <si>
    <t>Gal</t>
  </si>
  <si>
    <t>Alfombra</t>
  </si>
  <si>
    <t>AS-1201</t>
  </si>
  <si>
    <t>AS-1202</t>
  </si>
  <si>
    <t>Botas negra de Goma</t>
  </si>
  <si>
    <t>AS-1203</t>
  </si>
  <si>
    <t>Alcohol</t>
  </si>
  <si>
    <t>AS-1204</t>
  </si>
  <si>
    <t>Piedra Azul de Baño</t>
  </si>
  <si>
    <t>AS-1205</t>
  </si>
  <si>
    <t>Lapicero Rojo</t>
  </si>
  <si>
    <t>AS-1206</t>
  </si>
  <si>
    <t>AS-1207</t>
  </si>
  <si>
    <t>AS-1208</t>
  </si>
  <si>
    <t>AS-1209</t>
  </si>
  <si>
    <t>AS-1210</t>
  </si>
  <si>
    <t>AS-1211</t>
  </si>
  <si>
    <t>Tinta 544 NEGRA</t>
  </si>
  <si>
    <t>AS-1212</t>
  </si>
  <si>
    <t>Tinta 544 MAGNETA</t>
  </si>
  <si>
    <t>AS-1213</t>
  </si>
  <si>
    <t>Tinta 544 YELLOW</t>
  </si>
  <si>
    <t>AS-1214</t>
  </si>
  <si>
    <t>Tinta 544 AZUL</t>
  </si>
  <si>
    <t>AS-1215</t>
  </si>
  <si>
    <t xml:space="preserve">Post is 1/2 x2 </t>
  </si>
  <si>
    <t>AS-1216</t>
  </si>
  <si>
    <t>Post is 6.6 x6.7</t>
  </si>
  <si>
    <t>AS-1217</t>
  </si>
  <si>
    <t>Sobre manila  8 1/2 x14</t>
  </si>
  <si>
    <t>AS-1218</t>
  </si>
  <si>
    <t xml:space="preserve">Vasos de cono </t>
  </si>
  <si>
    <t>AS-1219</t>
  </si>
  <si>
    <t>Disepensador vaso de cono</t>
  </si>
  <si>
    <t>AS-1220</t>
  </si>
  <si>
    <t xml:space="preserve">Dispensador de papel toalla </t>
  </si>
  <si>
    <t>AS-1221</t>
  </si>
  <si>
    <t xml:space="preserve">Servilletas </t>
  </si>
  <si>
    <t>AS-1222</t>
  </si>
  <si>
    <t xml:space="preserve">Tabla piza papel </t>
  </si>
  <si>
    <t>AS-1223</t>
  </si>
  <si>
    <t>Dispensador de gel antibacterial</t>
  </si>
  <si>
    <t>AS-1224</t>
  </si>
  <si>
    <t>Jabon liquido para manos</t>
  </si>
  <si>
    <t>AS-1225</t>
  </si>
  <si>
    <t xml:space="preserve">Cinta doble cara </t>
  </si>
  <si>
    <t>AS-1226</t>
  </si>
  <si>
    <t>Tinta GT 53 Negra</t>
  </si>
  <si>
    <t>AS-1227</t>
  </si>
  <si>
    <t>Tinta GT 52 Magneta</t>
  </si>
  <si>
    <t>AS-1228</t>
  </si>
  <si>
    <t>Tinta GT 52 YELLOW</t>
  </si>
  <si>
    <t>AS-1229</t>
  </si>
  <si>
    <t xml:space="preserve">Tinta GT 52 AZUL </t>
  </si>
  <si>
    <t>AS-1230</t>
  </si>
  <si>
    <t>Papel Bond tamaño cartulina</t>
  </si>
  <si>
    <t>AS-1231</t>
  </si>
  <si>
    <t xml:space="preserve">Pegamento en barra </t>
  </si>
  <si>
    <t>AS-1232</t>
  </si>
  <si>
    <t>AS-1233</t>
  </si>
  <si>
    <t>AS-1234</t>
  </si>
  <si>
    <t>AS-1235</t>
  </si>
  <si>
    <t>AS-1236</t>
  </si>
  <si>
    <t>Toner 05A</t>
  </si>
  <si>
    <t>AS-1237</t>
  </si>
  <si>
    <t>AS-1238</t>
  </si>
  <si>
    <t>Pilas CR-2032</t>
  </si>
  <si>
    <t>AS-1239</t>
  </si>
  <si>
    <t>AS-1240</t>
  </si>
  <si>
    <t>AS-1241</t>
  </si>
  <si>
    <t>AS-1242</t>
  </si>
  <si>
    <t xml:space="preserve">Pizarra blanca </t>
  </si>
  <si>
    <t>AS-1243</t>
  </si>
  <si>
    <t xml:space="preserve">Pizarra de corcho </t>
  </si>
  <si>
    <t>AS-1244</t>
  </si>
  <si>
    <t>TOTAL</t>
  </si>
  <si>
    <t>Clip Billetero en caja 41mm</t>
  </si>
  <si>
    <t xml:space="preserve">Hojas multitaladro </t>
  </si>
  <si>
    <t xml:space="preserve">Dispensador Papel de Baño </t>
  </si>
  <si>
    <t xml:space="preserve">Agendas </t>
  </si>
  <si>
    <t xml:space="preserve">Espuma de Limpiar Sofa </t>
  </si>
  <si>
    <t xml:space="preserve">UND </t>
  </si>
  <si>
    <t xml:space="preserve">Tóner 130A ROSADO </t>
  </si>
  <si>
    <t xml:space="preserve">Tóner 130A AMARILLO </t>
  </si>
  <si>
    <t xml:space="preserve">Tóner 130A AZUL </t>
  </si>
  <si>
    <t xml:space="preserve">Tóner 130A NEGRO </t>
  </si>
  <si>
    <t xml:space="preserve">Tóner 201A ROSADO </t>
  </si>
  <si>
    <t xml:space="preserve">Tóner 201A AZUL </t>
  </si>
  <si>
    <t xml:space="preserve">Tóner 201A NEGRO </t>
  </si>
  <si>
    <t xml:space="preserve">Tóner 201A AMARILLO </t>
  </si>
  <si>
    <t>AS-1245</t>
  </si>
  <si>
    <t>AS-1246</t>
  </si>
  <si>
    <t>AS-1247</t>
  </si>
  <si>
    <t>AS-1248</t>
  </si>
  <si>
    <t>AS-1249</t>
  </si>
  <si>
    <t>AS-1250</t>
  </si>
  <si>
    <t>AS-1251</t>
  </si>
  <si>
    <t>AS-1252</t>
  </si>
  <si>
    <t>AS-1253</t>
  </si>
  <si>
    <t>AS-1254</t>
  </si>
  <si>
    <t>AS-1255</t>
  </si>
  <si>
    <t>AS-1256</t>
  </si>
  <si>
    <t>Post is señalizadores</t>
  </si>
  <si>
    <t>Tóner 206-2113 MAGENTA</t>
  </si>
  <si>
    <t>Tóner 206-2110 NEGRO</t>
  </si>
  <si>
    <t>Tóner 206-2111 CYAN</t>
  </si>
  <si>
    <t>Zafacón pequeño</t>
  </si>
  <si>
    <t>Velón Aromático</t>
  </si>
  <si>
    <t>Tóner  36A</t>
  </si>
  <si>
    <t>Tóner 17A</t>
  </si>
  <si>
    <t>Tóner 12A</t>
  </si>
  <si>
    <t>Tóner 35A</t>
  </si>
  <si>
    <t>Tóner 410</t>
  </si>
  <si>
    <t>Tóner 411</t>
  </si>
  <si>
    <t>Tóner 412</t>
  </si>
  <si>
    <t>Tóner 413</t>
  </si>
  <si>
    <t>Tóner Samsung ML-1710D3</t>
  </si>
  <si>
    <t>Tóner HP Laser Color 30A</t>
  </si>
  <si>
    <t>Tóner HP CB543A</t>
  </si>
  <si>
    <t>Tónerl HP 98A</t>
  </si>
  <si>
    <t>Tóner Catringe TN-580-650</t>
  </si>
  <si>
    <t>Tóner Catringe CC530A</t>
  </si>
  <si>
    <t>Tóner Catringe C4092A</t>
  </si>
  <si>
    <t>Tóner Catringe 104-FX9-FX10</t>
  </si>
  <si>
    <t>Tóner Cartucho  02</t>
  </si>
  <si>
    <t>Tóner Cartucho 662</t>
  </si>
  <si>
    <t>Tóner Cartucho 21</t>
  </si>
  <si>
    <t>Tóner Cartucho 34</t>
  </si>
  <si>
    <t>AS-1257</t>
  </si>
  <si>
    <t>Tóner Cartucho 22</t>
  </si>
  <si>
    <t>Tóner Cartucho 92</t>
  </si>
  <si>
    <t>Tóner Cartucho 901</t>
  </si>
  <si>
    <t>Tóner Cartucho 61</t>
  </si>
  <si>
    <t>Tóner Cartucho 97</t>
  </si>
  <si>
    <t>Tóner Cartucho 122</t>
  </si>
  <si>
    <t>Tóner Cartucho 93</t>
  </si>
  <si>
    <t>Tóner Cartucho 88</t>
  </si>
  <si>
    <t>Tóner 901 Color</t>
  </si>
  <si>
    <t>Tóner 901 Negro</t>
  </si>
  <si>
    <t xml:space="preserve">Llaveros con etiquetas </t>
  </si>
  <si>
    <t>Tóner 105 A</t>
  </si>
  <si>
    <t>Zafacón con tapa mediano</t>
  </si>
  <si>
    <t xml:space="preserve">Zafacón de Reciclaje </t>
  </si>
  <si>
    <t>Funda para zafacón reciclaje</t>
  </si>
  <si>
    <t xml:space="preserve">Rastrillo plástico </t>
  </si>
  <si>
    <t xml:space="preserve">Archivo tipo acordeón </t>
  </si>
  <si>
    <t xml:space="preserve">Pegamento líquido </t>
  </si>
  <si>
    <t>Saco de azúcar</t>
  </si>
  <si>
    <t>Pila 9V para micrófonos</t>
  </si>
  <si>
    <t>Papel de baño Scott</t>
  </si>
  <si>
    <t>Libro Record 300 Páginas</t>
  </si>
  <si>
    <t>Libro Record 500 Páginas</t>
  </si>
  <si>
    <t>Lapicero Negro</t>
  </si>
  <si>
    <t>Fósforo</t>
  </si>
  <si>
    <t>Folder Azul Financiero</t>
  </si>
  <si>
    <t>Carpeta Argolla 1/2</t>
  </si>
  <si>
    <t>Carpeta con Argolla de  1</t>
  </si>
  <si>
    <t>Arizolín</t>
  </si>
  <si>
    <t>Tóner CF-400</t>
  </si>
  <si>
    <t>Tóner CF-401</t>
  </si>
  <si>
    <t>Tóner CF-402</t>
  </si>
  <si>
    <t>Tóner CF-403</t>
  </si>
  <si>
    <t>Tóner T-650</t>
  </si>
  <si>
    <t>Té frio</t>
  </si>
  <si>
    <t>AS-1258</t>
  </si>
  <si>
    <t>AS-1259</t>
  </si>
  <si>
    <t>Pila LR 1130 Para Calculadora</t>
  </si>
  <si>
    <t xml:space="preserve">Cepillo de pared </t>
  </si>
  <si>
    <t>AS-1260</t>
  </si>
  <si>
    <t>Tóner 206-2112 YELLOW</t>
  </si>
  <si>
    <t>AS-11107</t>
  </si>
  <si>
    <t>AS-1261</t>
  </si>
  <si>
    <t>AS-1262</t>
  </si>
  <si>
    <t>AS-1263</t>
  </si>
  <si>
    <t xml:space="preserve">Grapadora Industrial  grande </t>
  </si>
  <si>
    <t xml:space="preserve">Carpetas Grandes de 5 pulgadas </t>
  </si>
  <si>
    <t>Castalin Soto Carrasco 
Encargada de Almacen</t>
  </si>
  <si>
    <t>Leidy Estevez Luciano
Encargada Administractiva</t>
  </si>
  <si>
    <t>14,238,00</t>
  </si>
  <si>
    <t>PAQ</t>
  </si>
  <si>
    <t>Inventario  De Material Gastable Abril, Mayo y Junio 2024</t>
  </si>
  <si>
    <t xml:space="preserve">Fecha de Registro </t>
  </si>
  <si>
    <t>VALOR TOTAL Abril,mayo,junio  2024</t>
  </si>
  <si>
    <t>40/02/2018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</si>
</sst>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$-80A]#,##0.00"/>
    <numFmt numFmtId="167" formatCode="[$$-440A]#,##0.00"/>
    <numFmt numFmtId="168" formatCode="_-* #,##0\ _€_-;\-* #,##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rgb="FF0070C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/>
    <xf numFmtId="0" fontId="0" fillId="3" borderId="0" xfId="0" applyFill="1"/>
    <xf numFmtId="168" fontId="2" fillId="0" borderId="0" xfId="0" applyNumberFormat="1" applyFont="1"/>
    <xf numFmtId="0" fontId="7" fillId="0" borderId="4" xfId="0" applyFont="1" applyBorder="1" applyAlignment="1"/>
    <xf numFmtId="14" fontId="7" fillId="0" borderId="15" xfId="0" applyNumberFormat="1" applyFont="1" applyBorder="1" applyAlignment="1">
      <alignment horizontal="center" wrapText="1"/>
    </xf>
    <xf numFmtId="14" fontId="7" fillId="0" borderId="17" xfId="0" applyNumberFormat="1" applyFont="1" applyBorder="1" applyAlignment="1">
      <alignment horizontal="center" wrapText="1"/>
    </xf>
    <xf numFmtId="14" fontId="7" fillId="3" borderId="17" xfId="0" applyNumberFormat="1" applyFont="1" applyFill="1" applyBorder="1" applyAlignment="1">
      <alignment horizontal="center" wrapText="1"/>
    </xf>
    <xf numFmtId="0" fontId="8" fillId="0" borderId="18" xfId="0" applyFont="1" applyBorder="1" applyAlignment="1"/>
    <xf numFmtId="0" fontId="7" fillId="0" borderId="0" xfId="0" applyFont="1" applyAlignment="1"/>
    <xf numFmtId="0" fontId="8" fillId="2" borderId="9" xfId="0" applyFont="1" applyFill="1" applyBorder="1" applyAlignment="1">
      <alignment horizontal="center" wrapText="1"/>
    </xf>
    <xf numFmtId="0" fontId="0" fillId="0" borderId="0" xfId="0" applyFont="1"/>
    <xf numFmtId="0" fontId="10" fillId="0" borderId="0" xfId="0" applyFont="1" applyAlignment="1"/>
    <xf numFmtId="0" fontId="10" fillId="0" borderId="0" xfId="0" applyFont="1" applyBorder="1" applyAlignment="1"/>
    <xf numFmtId="0" fontId="10" fillId="0" borderId="0" xfId="0" applyFont="1"/>
    <xf numFmtId="0" fontId="11" fillId="0" borderId="0" xfId="0" applyFont="1" applyAlignment="1"/>
    <xf numFmtId="0" fontId="11" fillId="0" borderId="0" xfId="0" applyFont="1" applyBorder="1" applyAlignment="1"/>
    <xf numFmtId="0" fontId="11" fillId="0" borderId="0" xfId="0" applyFont="1"/>
    <xf numFmtId="0" fontId="11" fillId="0" borderId="5" xfId="0" applyFont="1" applyBorder="1" applyAlignment="1"/>
    <xf numFmtId="0" fontId="12" fillId="2" borderId="9" xfId="0" applyFont="1" applyFill="1" applyBorder="1" applyAlignment="1">
      <alignment horizontal="center" wrapText="1"/>
    </xf>
    <xf numFmtId="0" fontId="12" fillId="2" borderId="10" xfId="0" applyFont="1" applyFill="1" applyBorder="1" applyAlignment="1">
      <alignment horizontal="center" wrapText="1"/>
    </xf>
    <xf numFmtId="0" fontId="12" fillId="2" borderId="11" xfId="0" applyFont="1" applyFill="1" applyBorder="1" applyAlignment="1">
      <alignment horizontal="center" wrapText="1"/>
    </xf>
    <xf numFmtId="0" fontId="12" fillId="2" borderId="12" xfId="0" applyFont="1" applyFill="1" applyBorder="1" applyAlignment="1">
      <alignment horizont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14" fontId="11" fillId="0" borderId="15" xfId="0" applyNumberFormat="1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15" xfId="0" applyFont="1" applyBorder="1" applyAlignment="1">
      <alignment horizontal="center"/>
    </xf>
    <xf numFmtId="167" fontId="11" fillId="0" borderId="15" xfId="0" applyNumberFormat="1" applyFont="1" applyBorder="1" applyAlignment="1">
      <alignment horizontal="center" wrapText="1"/>
    </xf>
    <xf numFmtId="166" fontId="11" fillId="0" borderId="16" xfId="0" applyNumberFormat="1" applyFont="1" applyBorder="1" applyAlignment="1">
      <alignment horizontal="center" wrapText="1"/>
    </xf>
    <xf numFmtId="165" fontId="11" fillId="0" borderId="17" xfId="0" applyNumberFormat="1" applyFont="1" applyBorder="1"/>
    <xf numFmtId="0" fontId="11" fillId="0" borderId="15" xfId="0" applyFont="1" applyFill="1" applyBorder="1" applyAlignment="1">
      <alignment horizontal="center" wrapText="1"/>
    </xf>
    <xf numFmtId="166" fontId="11" fillId="0" borderId="15" xfId="0" applyNumberFormat="1" applyFont="1" applyBorder="1" applyAlignment="1">
      <alignment horizontal="center" wrapText="1"/>
    </xf>
    <xf numFmtId="0" fontId="11" fillId="0" borderId="17" xfId="0" applyFont="1" applyBorder="1" applyAlignment="1">
      <alignment horizontal="center"/>
    </xf>
    <xf numFmtId="167" fontId="11" fillId="0" borderId="17" xfId="0" applyNumberFormat="1" applyFont="1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166" fontId="11" fillId="0" borderId="17" xfId="0" applyNumberFormat="1" applyFont="1" applyBorder="1" applyAlignment="1">
      <alignment horizontal="center" wrapText="1"/>
    </xf>
    <xf numFmtId="0" fontId="13" fillId="0" borderId="17" xfId="0" applyFont="1" applyBorder="1" applyAlignment="1">
      <alignment horizontal="center"/>
    </xf>
    <xf numFmtId="14" fontId="11" fillId="0" borderId="17" xfId="0" applyNumberFormat="1" applyFont="1" applyBorder="1" applyAlignment="1">
      <alignment horizontal="center" wrapText="1"/>
    </xf>
    <xf numFmtId="0" fontId="11" fillId="3" borderId="17" xfId="0" applyFont="1" applyFill="1" applyBorder="1" applyAlignment="1">
      <alignment horizontal="center" wrapText="1"/>
    </xf>
    <xf numFmtId="0" fontId="11" fillId="3" borderId="17" xfId="0" applyFont="1" applyFill="1" applyBorder="1" applyAlignment="1">
      <alignment horizontal="center"/>
    </xf>
    <xf numFmtId="166" fontId="11" fillId="3" borderId="17" xfId="0" applyNumberFormat="1" applyFont="1" applyFill="1" applyBorder="1" applyAlignment="1">
      <alignment horizontal="center" wrapText="1"/>
    </xf>
    <xf numFmtId="166" fontId="11" fillId="3" borderId="16" xfId="0" applyNumberFormat="1" applyFont="1" applyFill="1" applyBorder="1" applyAlignment="1">
      <alignment horizontal="center" wrapText="1"/>
    </xf>
    <xf numFmtId="165" fontId="11" fillId="3" borderId="17" xfId="0" applyNumberFormat="1" applyFont="1" applyFill="1" applyBorder="1"/>
    <xf numFmtId="14" fontId="11" fillId="3" borderId="15" xfId="0" applyNumberFormat="1" applyFont="1" applyFill="1" applyBorder="1" applyAlignment="1">
      <alignment horizontal="center" wrapText="1"/>
    </xf>
    <xf numFmtId="0" fontId="11" fillId="3" borderId="15" xfId="0" applyFont="1" applyFill="1" applyBorder="1" applyAlignment="1">
      <alignment horizontal="center" wrapText="1"/>
    </xf>
    <xf numFmtId="167" fontId="11" fillId="3" borderId="17" xfId="0" applyNumberFormat="1" applyFont="1" applyFill="1" applyBorder="1" applyAlignment="1">
      <alignment horizontal="center" wrapText="1"/>
    </xf>
    <xf numFmtId="0" fontId="13" fillId="0" borderId="17" xfId="0" applyFont="1" applyBorder="1" applyAlignment="1">
      <alignment horizontal="center" wrapText="1"/>
    </xf>
    <xf numFmtId="167" fontId="11" fillId="0" borderId="17" xfId="0" applyNumberFormat="1" applyFont="1" applyFill="1" applyBorder="1" applyAlignment="1">
      <alignment horizontal="center" wrapText="1"/>
    </xf>
    <xf numFmtId="166" fontId="11" fillId="0" borderId="16" xfId="0" applyNumberFormat="1" applyFont="1" applyFill="1" applyBorder="1" applyAlignment="1">
      <alignment horizontal="center" wrapText="1"/>
    </xf>
    <xf numFmtId="165" fontId="11" fillId="0" borderId="17" xfId="0" applyNumberFormat="1" applyFont="1" applyFill="1" applyBorder="1"/>
    <xf numFmtId="0" fontId="11" fillId="0" borderId="17" xfId="0" applyFont="1" applyFill="1" applyBorder="1" applyAlignment="1">
      <alignment horizontal="center" wrapText="1"/>
    </xf>
    <xf numFmtId="0" fontId="11" fillId="0" borderId="17" xfId="0" applyFont="1" applyFill="1" applyBorder="1" applyAlignment="1">
      <alignment horizontal="center"/>
    </xf>
    <xf numFmtId="0" fontId="13" fillId="3" borderId="17" xfId="0" applyFont="1" applyFill="1" applyBorder="1" applyAlignment="1">
      <alignment horizontal="center"/>
    </xf>
    <xf numFmtId="14" fontId="11" fillId="3" borderId="17" xfId="0" applyNumberFormat="1" applyFont="1" applyFill="1" applyBorder="1" applyAlignment="1">
      <alignment horizontal="center" wrapText="1"/>
    </xf>
    <xf numFmtId="164" fontId="11" fillId="0" borderId="17" xfId="1" applyFont="1" applyBorder="1" applyAlignment="1">
      <alignment horizontal="center" wrapText="1"/>
    </xf>
    <xf numFmtId="0" fontId="12" fillId="0" borderId="18" xfId="0" applyFont="1" applyBorder="1" applyAlignment="1"/>
    <xf numFmtId="166" fontId="12" fillId="0" borderId="17" xfId="0" applyNumberFormat="1" applyFont="1" applyBorder="1" applyAlignment="1">
      <alignment wrapText="1"/>
    </xf>
    <xf numFmtId="0" fontId="11" fillId="0" borderId="17" xfId="0" applyFont="1" applyBorder="1"/>
    <xf numFmtId="165" fontId="12" fillId="0" borderId="17" xfId="0" applyNumberFormat="1" applyFont="1" applyBorder="1"/>
    <xf numFmtId="0" fontId="12" fillId="2" borderId="11" xfId="0" applyFont="1" applyFill="1" applyBorder="1" applyAlignment="1">
      <alignment horizontal="center"/>
    </xf>
    <xf numFmtId="0" fontId="8" fillId="0" borderId="19" xfId="0" applyFont="1" applyBorder="1" applyAlignment="1">
      <alignment horizontal="left" wrapText="1"/>
    </xf>
    <xf numFmtId="0" fontId="8" fillId="0" borderId="20" xfId="0" applyFont="1" applyBorder="1" applyAlignment="1">
      <alignment horizontal="left" wrapText="1"/>
    </xf>
    <xf numFmtId="0" fontId="8" fillId="0" borderId="21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8" xfId="0" applyFont="1" applyBorder="1" applyAlignment="1">
      <alignment horizontal="left" wrapText="1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971550</xdr:colOff>
      <xdr:row>1</xdr:row>
      <xdr:rowOff>66674</xdr:rowOff>
    </xdr:from>
    <xdr:to>
      <xdr:col>7</xdr:col>
      <xdr:colOff>1800225</xdr:colOff>
      <xdr:row>7</xdr:row>
      <xdr:rowOff>19049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266699"/>
          <a:ext cx="828675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73"/>
  <sheetViews>
    <sheetView tabSelected="1" topLeftCell="B254" zoomScaleNormal="100" workbookViewId="0">
      <selection activeCell="F11" sqref="F11"/>
    </sheetView>
  </sheetViews>
  <sheetFormatPr baseColWidth="10" defaultRowHeight="15.75" x14ac:dyDescent="0.25"/>
  <cols>
    <col min="1" max="1" width="11.42578125" hidden="1" customWidth="1"/>
    <col min="2" max="2" width="11.42578125" customWidth="1"/>
    <col min="3" max="3" width="11.42578125" hidden="1" customWidth="1"/>
    <col min="4" max="4" width="12.42578125" customWidth="1"/>
    <col min="5" max="5" width="18.85546875" style="14" customWidth="1"/>
    <col min="6" max="6" width="15.7109375" style="14" customWidth="1"/>
    <col min="7" max="7" width="19.140625" style="14" customWidth="1"/>
    <col min="8" max="8" width="29.85546875" style="14" customWidth="1"/>
    <col min="9" max="9" width="12.140625" style="14" customWidth="1"/>
    <col min="10" max="10" width="13.85546875" style="14" customWidth="1"/>
    <col min="11" max="11" width="0.85546875" style="14" hidden="1" customWidth="1"/>
    <col min="12" max="12" width="19.7109375" style="14" bestFit="1" customWidth="1"/>
    <col min="13" max="13" width="18.7109375" style="14" customWidth="1"/>
    <col min="14" max="14" width="37.5703125" customWidth="1"/>
    <col min="16" max="16" width="14" customWidth="1"/>
    <col min="17" max="17" width="16.5703125" bestFit="1" customWidth="1"/>
  </cols>
  <sheetData>
    <row r="1" spans="4:13" x14ac:dyDescent="0.25">
      <c r="D1" s="1"/>
      <c r="E1" s="12"/>
      <c r="F1" s="12"/>
      <c r="G1" s="12"/>
      <c r="H1" s="13"/>
      <c r="I1" s="12"/>
      <c r="J1" s="12"/>
      <c r="K1" s="12"/>
    </row>
    <row r="2" spans="4:13" ht="6.75" customHeight="1" thickBot="1" x14ac:dyDescent="0.3">
      <c r="D2" s="9"/>
      <c r="E2" s="15"/>
      <c r="F2" s="15"/>
      <c r="G2" s="15"/>
      <c r="H2" s="16"/>
      <c r="I2" s="15"/>
      <c r="J2" s="15"/>
      <c r="K2" s="15"/>
      <c r="L2" s="17"/>
      <c r="M2" s="17"/>
    </row>
    <row r="3" spans="4:13" ht="15" x14ac:dyDescent="0.25">
      <c r="D3" s="73"/>
      <c r="E3" s="74"/>
      <c r="F3" s="74"/>
      <c r="G3" s="74"/>
      <c r="H3" s="74"/>
      <c r="I3" s="74"/>
      <c r="J3" s="74"/>
      <c r="K3" s="74"/>
      <c r="L3" s="74"/>
      <c r="M3" s="75"/>
    </row>
    <row r="4" spans="4:13" ht="15" x14ac:dyDescent="0.25">
      <c r="D4" s="76"/>
      <c r="E4" s="77"/>
      <c r="F4" s="77"/>
      <c r="G4" s="77"/>
      <c r="H4" s="77"/>
      <c r="I4" s="77"/>
      <c r="J4" s="77"/>
      <c r="K4" s="77"/>
      <c r="L4" s="77"/>
      <c r="M4" s="78"/>
    </row>
    <row r="5" spans="4:13" ht="15" x14ac:dyDescent="0.25">
      <c r="D5" s="76"/>
      <c r="E5" s="77"/>
      <c r="F5" s="77"/>
      <c r="G5" s="77"/>
      <c r="H5" s="77"/>
      <c r="I5" s="77"/>
      <c r="J5" s="77"/>
      <c r="K5" s="77"/>
      <c r="L5" s="77"/>
      <c r="M5" s="78"/>
    </row>
    <row r="6" spans="4:13" ht="14.25" customHeight="1" x14ac:dyDescent="0.25">
      <c r="D6" s="76"/>
      <c r="E6" s="77"/>
      <c r="F6" s="77"/>
      <c r="G6" s="77"/>
      <c r="H6" s="77"/>
      <c r="I6" s="77"/>
      <c r="J6" s="77"/>
      <c r="K6" s="77"/>
      <c r="L6" s="77"/>
      <c r="M6" s="78"/>
    </row>
    <row r="7" spans="4:13" ht="15" hidden="1" customHeight="1" x14ac:dyDescent="0.25">
      <c r="D7" s="4"/>
      <c r="E7" s="16"/>
      <c r="F7" s="16"/>
      <c r="G7" s="16"/>
      <c r="H7" s="16"/>
      <c r="I7" s="16"/>
      <c r="J7" s="16"/>
      <c r="K7" s="16"/>
      <c r="L7" s="16"/>
      <c r="M7" s="18"/>
    </row>
    <row r="8" spans="4:13" ht="15" x14ac:dyDescent="0.25">
      <c r="D8" s="70" t="s">
        <v>0</v>
      </c>
      <c r="E8" s="71"/>
      <c r="F8" s="71"/>
      <c r="G8" s="71"/>
      <c r="H8" s="71"/>
      <c r="I8" s="71"/>
      <c r="J8" s="71"/>
      <c r="K8" s="71"/>
      <c r="L8" s="71"/>
      <c r="M8" s="72"/>
    </row>
    <row r="9" spans="4:13" thickBot="1" x14ac:dyDescent="0.3">
      <c r="D9" s="67" t="s">
        <v>538</v>
      </c>
      <c r="E9" s="68"/>
      <c r="F9" s="68"/>
      <c r="G9" s="68"/>
      <c r="H9" s="68"/>
      <c r="I9" s="68"/>
      <c r="J9" s="68"/>
      <c r="K9" s="68"/>
      <c r="L9" s="68"/>
      <c r="M9" s="69"/>
    </row>
    <row r="10" spans="4:13" ht="42.75" customHeight="1" thickBot="1" x14ac:dyDescent="0.3">
      <c r="D10" s="10" t="s">
        <v>1</v>
      </c>
      <c r="E10" s="19" t="s">
        <v>2</v>
      </c>
      <c r="F10" s="20" t="s">
        <v>539</v>
      </c>
      <c r="G10" s="20" t="s">
        <v>3</v>
      </c>
      <c r="H10" s="60" t="s">
        <v>4</v>
      </c>
      <c r="I10" s="21" t="s">
        <v>5</v>
      </c>
      <c r="J10" s="21" t="s">
        <v>6</v>
      </c>
      <c r="K10" s="22" t="s">
        <v>7</v>
      </c>
      <c r="L10" s="23" t="s">
        <v>8</v>
      </c>
      <c r="M10" s="24" t="s">
        <v>540</v>
      </c>
    </row>
    <row r="11" spans="4:13" x14ac:dyDescent="0.25">
      <c r="D11" s="5" t="s">
        <v>9</v>
      </c>
      <c r="E11" s="25">
        <v>45175</v>
      </c>
      <c r="F11" s="25">
        <v>45175</v>
      </c>
      <c r="G11" s="26" t="s">
        <v>10</v>
      </c>
      <c r="H11" s="27" t="s">
        <v>437</v>
      </c>
      <c r="I11" s="27" t="s">
        <v>14</v>
      </c>
      <c r="J11" s="28">
        <v>375</v>
      </c>
      <c r="K11" s="29">
        <v>1875</v>
      </c>
      <c r="L11" s="30">
        <v>5</v>
      </c>
      <c r="M11" s="30">
        <v>1875</v>
      </c>
    </row>
    <row r="12" spans="4:13" ht="15" customHeight="1" x14ac:dyDescent="0.25">
      <c r="D12" s="5" t="s">
        <v>9</v>
      </c>
      <c r="E12" s="25">
        <v>44544</v>
      </c>
      <c r="F12" s="25">
        <v>44243</v>
      </c>
      <c r="G12" s="26" t="s">
        <v>13</v>
      </c>
      <c r="H12" s="31" t="s">
        <v>11</v>
      </c>
      <c r="I12" s="26" t="s">
        <v>12</v>
      </c>
      <c r="J12" s="32">
        <v>144.12532637075719</v>
      </c>
      <c r="K12" s="29">
        <v>49290.861618798961</v>
      </c>
      <c r="L12" s="30">
        <v>379</v>
      </c>
      <c r="M12" s="30">
        <f>+J12*L12</f>
        <v>54623.498694516973</v>
      </c>
    </row>
    <row r="13" spans="4:13" ht="15" customHeight="1" x14ac:dyDescent="0.25">
      <c r="D13" s="5" t="s">
        <v>9</v>
      </c>
      <c r="E13" s="25">
        <v>44456</v>
      </c>
      <c r="F13" s="25">
        <v>44370</v>
      </c>
      <c r="G13" s="26" t="s">
        <v>15</v>
      </c>
      <c r="H13" s="27" t="s">
        <v>364</v>
      </c>
      <c r="I13" s="33" t="s">
        <v>14</v>
      </c>
      <c r="J13" s="34">
        <v>180</v>
      </c>
      <c r="K13" s="29">
        <v>1260</v>
      </c>
      <c r="L13" s="30">
        <v>3</v>
      </c>
      <c r="M13" s="30">
        <f t="shared" ref="M13:M36" si="0">+J13*L13</f>
        <v>540</v>
      </c>
    </row>
    <row r="14" spans="4:13" x14ac:dyDescent="0.25">
      <c r="D14" s="6" t="s">
        <v>9</v>
      </c>
      <c r="E14" s="25">
        <v>44456</v>
      </c>
      <c r="F14" s="25">
        <v>44370</v>
      </c>
      <c r="G14" s="26" t="s">
        <v>17</v>
      </c>
      <c r="H14" s="33" t="s">
        <v>359</v>
      </c>
      <c r="I14" s="33" t="s">
        <v>14</v>
      </c>
      <c r="J14" s="34">
        <v>225</v>
      </c>
      <c r="K14" s="29">
        <v>2700</v>
      </c>
      <c r="L14" s="30">
        <v>13</v>
      </c>
      <c r="M14" s="30">
        <f t="shared" si="0"/>
        <v>2925</v>
      </c>
    </row>
    <row r="15" spans="4:13" x14ac:dyDescent="0.25">
      <c r="D15" s="6" t="s">
        <v>9</v>
      </c>
      <c r="E15" s="25">
        <v>43504</v>
      </c>
      <c r="F15" s="25">
        <v>42774</v>
      </c>
      <c r="G15" s="26" t="s">
        <v>19</v>
      </c>
      <c r="H15" s="35" t="s">
        <v>16</v>
      </c>
      <c r="I15" s="35" t="s">
        <v>14</v>
      </c>
      <c r="J15" s="36">
        <v>115</v>
      </c>
      <c r="K15" s="29">
        <v>690</v>
      </c>
      <c r="L15" s="30">
        <v>6</v>
      </c>
      <c r="M15" s="30">
        <f>+J15*L15</f>
        <v>690</v>
      </c>
    </row>
    <row r="16" spans="4:13" x14ac:dyDescent="0.25">
      <c r="D16" s="6" t="s">
        <v>9</v>
      </c>
      <c r="E16" s="25">
        <v>44456</v>
      </c>
      <c r="F16" s="25">
        <v>43630</v>
      </c>
      <c r="G16" s="26" t="s">
        <v>20</v>
      </c>
      <c r="H16" s="33" t="s">
        <v>18</v>
      </c>
      <c r="I16" s="33" t="s">
        <v>14</v>
      </c>
      <c r="J16" s="34">
        <v>150</v>
      </c>
      <c r="K16" s="29">
        <v>300</v>
      </c>
      <c r="L16" s="30">
        <v>0</v>
      </c>
      <c r="M16" s="30">
        <f t="shared" si="0"/>
        <v>0</v>
      </c>
    </row>
    <row r="17" spans="4:13" ht="15" customHeight="1" x14ac:dyDescent="0.25">
      <c r="D17" s="6" t="s">
        <v>9</v>
      </c>
      <c r="E17" s="25">
        <v>44648</v>
      </c>
      <c r="F17" s="25">
        <v>44648</v>
      </c>
      <c r="G17" s="26" t="s">
        <v>23</v>
      </c>
      <c r="H17" s="33" t="s">
        <v>503</v>
      </c>
      <c r="I17" s="33" t="s">
        <v>14</v>
      </c>
      <c r="J17" s="34">
        <v>454.1028571428572</v>
      </c>
      <c r="K17" s="29">
        <v>3178.7200000000003</v>
      </c>
      <c r="L17" s="30">
        <v>5</v>
      </c>
      <c r="M17" s="30">
        <f t="shared" si="0"/>
        <v>2270.514285714286</v>
      </c>
    </row>
    <row r="18" spans="4:13" x14ac:dyDescent="0.25">
      <c r="D18" s="6" t="s">
        <v>9</v>
      </c>
      <c r="E18" s="25">
        <v>44456</v>
      </c>
      <c r="F18" s="25">
        <v>43166</v>
      </c>
      <c r="G18" s="26" t="s">
        <v>25</v>
      </c>
      <c r="H18" s="33" t="s">
        <v>515</v>
      </c>
      <c r="I18" s="33" t="s">
        <v>14</v>
      </c>
      <c r="J18" s="34">
        <v>150</v>
      </c>
      <c r="K18" s="29">
        <v>150</v>
      </c>
      <c r="L18" s="30">
        <v>0</v>
      </c>
      <c r="M18" s="30">
        <f t="shared" si="0"/>
        <v>0</v>
      </c>
    </row>
    <row r="19" spans="4:13" x14ac:dyDescent="0.25">
      <c r="D19" s="6" t="s">
        <v>9</v>
      </c>
      <c r="E19" s="25">
        <v>43565</v>
      </c>
      <c r="F19" s="25">
        <v>42835</v>
      </c>
      <c r="G19" s="26" t="s">
        <v>27</v>
      </c>
      <c r="H19" s="35" t="s">
        <v>21</v>
      </c>
      <c r="I19" s="33" t="s">
        <v>14</v>
      </c>
      <c r="J19" s="36">
        <v>215</v>
      </c>
      <c r="K19" s="29">
        <v>2150</v>
      </c>
      <c r="L19" s="30">
        <v>10</v>
      </c>
      <c r="M19" s="30">
        <f t="shared" si="0"/>
        <v>2150</v>
      </c>
    </row>
    <row r="20" spans="4:13" x14ac:dyDescent="0.25">
      <c r="D20" s="6" t="s">
        <v>9</v>
      </c>
      <c r="E20" s="25">
        <v>43566</v>
      </c>
      <c r="F20" s="25">
        <v>42836</v>
      </c>
      <c r="G20" s="26" t="s">
        <v>29</v>
      </c>
      <c r="H20" s="35" t="s">
        <v>22</v>
      </c>
      <c r="I20" s="33" t="s">
        <v>14</v>
      </c>
      <c r="J20" s="36">
        <v>215</v>
      </c>
      <c r="K20" s="29">
        <v>2150</v>
      </c>
      <c r="L20" s="30">
        <v>10</v>
      </c>
      <c r="M20" s="30">
        <f t="shared" si="0"/>
        <v>2150</v>
      </c>
    </row>
    <row r="21" spans="4:13" ht="15" customHeight="1" x14ac:dyDescent="0.25">
      <c r="D21" s="6" t="s">
        <v>9</v>
      </c>
      <c r="E21" s="25">
        <v>44459</v>
      </c>
      <c r="F21" s="25">
        <v>43393</v>
      </c>
      <c r="G21" s="26" t="s">
        <v>32</v>
      </c>
      <c r="H21" s="35" t="s">
        <v>24</v>
      </c>
      <c r="I21" s="33" t="s">
        <v>14</v>
      </c>
      <c r="J21" s="36">
        <v>350</v>
      </c>
      <c r="K21" s="29">
        <v>13300</v>
      </c>
      <c r="L21" s="30">
        <v>30</v>
      </c>
      <c r="M21" s="30">
        <f t="shared" si="0"/>
        <v>10500</v>
      </c>
    </row>
    <row r="22" spans="4:13" x14ac:dyDescent="0.25">
      <c r="D22" s="6" t="s">
        <v>9</v>
      </c>
      <c r="E22" s="25">
        <v>43532</v>
      </c>
      <c r="F22" s="25">
        <v>43167</v>
      </c>
      <c r="G22" s="26" t="s">
        <v>34</v>
      </c>
      <c r="H22" s="37" t="s">
        <v>28</v>
      </c>
      <c r="I22" s="33" t="s">
        <v>14</v>
      </c>
      <c r="J22" s="34">
        <v>150</v>
      </c>
      <c r="K22" s="29">
        <v>0</v>
      </c>
      <c r="L22" s="30">
        <v>0</v>
      </c>
      <c r="M22" s="30">
        <f t="shared" si="0"/>
        <v>0</v>
      </c>
    </row>
    <row r="23" spans="4:13" x14ac:dyDescent="0.25">
      <c r="D23" s="6" t="s">
        <v>9</v>
      </c>
      <c r="E23" s="38">
        <v>43532</v>
      </c>
      <c r="F23" s="25">
        <v>43167</v>
      </c>
      <c r="G23" s="26" t="s">
        <v>36</v>
      </c>
      <c r="H23" s="37" t="s">
        <v>30</v>
      </c>
      <c r="I23" s="33" t="s">
        <v>31</v>
      </c>
      <c r="J23" s="34">
        <v>250</v>
      </c>
      <c r="K23" s="29">
        <v>2250</v>
      </c>
      <c r="L23" s="30">
        <v>9</v>
      </c>
      <c r="M23" s="30">
        <f t="shared" si="0"/>
        <v>2250</v>
      </c>
    </row>
    <row r="24" spans="4:13" x14ac:dyDescent="0.25">
      <c r="D24" s="6" t="s">
        <v>9</v>
      </c>
      <c r="E24" s="25">
        <v>43533</v>
      </c>
      <c r="F24" s="25">
        <v>43168</v>
      </c>
      <c r="G24" s="26" t="s">
        <v>38</v>
      </c>
      <c r="H24" s="35" t="s">
        <v>33</v>
      </c>
      <c r="I24" s="33" t="s">
        <v>14</v>
      </c>
      <c r="J24" s="36">
        <v>105</v>
      </c>
      <c r="K24" s="29">
        <v>1785</v>
      </c>
      <c r="L24" s="30">
        <v>16</v>
      </c>
      <c r="M24" s="30">
        <f t="shared" si="0"/>
        <v>1680</v>
      </c>
    </row>
    <row r="25" spans="4:13" x14ac:dyDescent="0.25">
      <c r="D25" s="6" t="s">
        <v>9</v>
      </c>
      <c r="E25" s="25">
        <v>44370</v>
      </c>
      <c r="F25" s="25">
        <v>44370</v>
      </c>
      <c r="G25" s="26" t="s">
        <v>40</v>
      </c>
      <c r="H25" s="33" t="s">
        <v>362</v>
      </c>
      <c r="I25" s="33" t="s">
        <v>14</v>
      </c>
      <c r="J25" s="34">
        <v>350</v>
      </c>
      <c r="K25" s="29">
        <v>350</v>
      </c>
      <c r="L25" s="30">
        <v>1</v>
      </c>
      <c r="M25" s="30">
        <f t="shared" si="0"/>
        <v>350</v>
      </c>
    </row>
    <row r="26" spans="4:13" x14ac:dyDescent="0.25">
      <c r="D26" s="5" t="s">
        <v>9</v>
      </c>
      <c r="E26" s="25">
        <v>44456</v>
      </c>
      <c r="F26" s="25">
        <v>43630</v>
      </c>
      <c r="G26" s="26" t="s">
        <v>42</v>
      </c>
      <c r="H26" s="37" t="s">
        <v>35</v>
      </c>
      <c r="I26" s="33" t="s">
        <v>14</v>
      </c>
      <c r="J26" s="34">
        <v>25</v>
      </c>
      <c r="K26" s="29">
        <v>0</v>
      </c>
      <c r="L26" s="30">
        <v>0</v>
      </c>
      <c r="M26" s="30">
        <f t="shared" si="0"/>
        <v>0</v>
      </c>
    </row>
    <row r="27" spans="4:13" x14ac:dyDescent="0.25">
      <c r="D27" s="5" t="s">
        <v>9</v>
      </c>
      <c r="E27" s="25">
        <v>44449</v>
      </c>
      <c r="F27" s="25">
        <v>43711</v>
      </c>
      <c r="G27" s="26" t="s">
        <v>44</v>
      </c>
      <c r="H27" s="35" t="s">
        <v>39</v>
      </c>
      <c r="I27" s="33" t="s">
        <v>14</v>
      </c>
      <c r="J27" s="36">
        <v>243.33655834564254</v>
      </c>
      <c r="K27" s="29">
        <v>164738.85</v>
      </c>
      <c r="L27" s="30">
        <v>512</v>
      </c>
      <c r="M27" s="30">
        <f t="shared" si="0"/>
        <v>124588.31787296898</v>
      </c>
    </row>
    <row r="28" spans="4:13" x14ac:dyDescent="0.25">
      <c r="D28" s="5" t="s">
        <v>9</v>
      </c>
      <c r="E28" s="25">
        <v>44649</v>
      </c>
      <c r="F28" s="25">
        <v>44648</v>
      </c>
      <c r="G28" s="26" t="s">
        <v>45</v>
      </c>
      <c r="H28" s="37" t="s">
        <v>37</v>
      </c>
      <c r="I28" s="33" t="s">
        <v>14</v>
      </c>
      <c r="J28" s="34">
        <v>280</v>
      </c>
      <c r="K28" s="29">
        <v>0</v>
      </c>
      <c r="L28" s="30">
        <v>0</v>
      </c>
      <c r="M28" s="30">
        <f t="shared" si="0"/>
        <v>0</v>
      </c>
    </row>
    <row r="29" spans="4:13" x14ac:dyDescent="0.25">
      <c r="D29" s="5" t="s">
        <v>9</v>
      </c>
      <c r="E29" s="25">
        <v>44459</v>
      </c>
      <c r="F29" s="25">
        <v>43801</v>
      </c>
      <c r="G29" s="26" t="s">
        <v>47</v>
      </c>
      <c r="H29" s="35" t="s">
        <v>41</v>
      </c>
      <c r="I29" s="33" t="s">
        <v>14</v>
      </c>
      <c r="J29" s="36">
        <v>56.612903225806448</v>
      </c>
      <c r="K29" s="29">
        <v>3510</v>
      </c>
      <c r="L29" s="30">
        <v>62</v>
      </c>
      <c r="M29" s="30">
        <f t="shared" si="0"/>
        <v>3510</v>
      </c>
    </row>
    <row r="30" spans="4:13" x14ac:dyDescent="0.25">
      <c r="D30" s="5" t="s">
        <v>9</v>
      </c>
      <c r="E30" s="25">
        <v>43504</v>
      </c>
      <c r="F30" s="25">
        <v>42774</v>
      </c>
      <c r="G30" s="26" t="s">
        <v>48</v>
      </c>
      <c r="H30" s="35" t="s">
        <v>43</v>
      </c>
      <c r="I30" s="33" t="s">
        <v>14</v>
      </c>
      <c r="J30" s="36">
        <v>125</v>
      </c>
      <c r="K30" s="29">
        <v>98625</v>
      </c>
      <c r="L30" s="30">
        <v>789</v>
      </c>
      <c r="M30" s="30">
        <f t="shared" si="0"/>
        <v>98625</v>
      </c>
    </row>
    <row r="31" spans="4:13" x14ac:dyDescent="0.25">
      <c r="D31" s="5" t="s">
        <v>9</v>
      </c>
      <c r="E31" s="25">
        <v>44315</v>
      </c>
      <c r="F31" s="25">
        <v>42775</v>
      </c>
      <c r="G31" s="26" t="s">
        <v>50</v>
      </c>
      <c r="H31" s="35" t="s">
        <v>46</v>
      </c>
      <c r="I31" s="33" t="s">
        <v>14</v>
      </c>
      <c r="J31" s="36">
        <v>199.63</v>
      </c>
      <c r="K31" s="29">
        <v>1796.67</v>
      </c>
      <c r="L31" s="30">
        <v>5</v>
      </c>
      <c r="M31" s="30">
        <f t="shared" si="0"/>
        <v>998.15</v>
      </c>
    </row>
    <row r="32" spans="4:13" x14ac:dyDescent="0.25">
      <c r="D32" s="5" t="s">
        <v>9</v>
      </c>
      <c r="E32" s="25">
        <v>43505</v>
      </c>
      <c r="F32" s="25">
        <v>42775</v>
      </c>
      <c r="G32" s="26" t="s">
        <v>52</v>
      </c>
      <c r="H32" s="35" t="s">
        <v>513</v>
      </c>
      <c r="I32" s="33" t="s">
        <v>14</v>
      </c>
      <c r="J32" s="36">
        <v>199.63</v>
      </c>
      <c r="K32" s="29">
        <v>10181.129999999999</v>
      </c>
      <c r="L32" s="30">
        <v>32</v>
      </c>
      <c r="M32" s="30">
        <f t="shared" si="0"/>
        <v>6388.16</v>
      </c>
    </row>
    <row r="33" spans="4:13" x14ac:dyDescent="0.25">
      <c r="D33" s="5" t="s">
        <v>9</v>
      </c>
      <c r="E33" s="25">
        <v>43505</v>
      </c>
      <c r="F33" s="25">
        <v>42775</v>
      </c>
      <c r="G33" s="26" t="s">
        <v>54</v>
      </c>
      <c r="H33" s="35" t="s">
        <v>514</v>
      </c>
      <c r="I33" s="33" t="s">
        <v>14</v>
      </c>
      <c r="J33" s="36">
        <v>199.63</v>
      </c>
      <c r="K33" s="29">
        <v>6987.05</v>
      </c>
      <c r="L33" s="30">
        <v>43</v>
      </c>
      <c r="M33" s="30">
        <f t="shared" si="0"/>
        <v>8584.09</v>
      </c>
    </row>
    <row r="34" spans="4:13" x14ac:dyDescent="0.25">
      <c r="D34" s="6" t="s">
        <v>9</v>
      </c>
      <c r="E34" s="25">
        <v>43505</v>
      </c>
      <c r="F34" s="25">
        <v>42775</v>
      </c>
      <c r="G34" s="26" t="s">
        <v>56</v>
      </c>
      <c r="H34" s="35" t="s">
        <v>51</v>
      </c>
      <c r="I34" s="33" t="s">
        <v>14</v>
      </c>
      <c r="J34" s="36">
        <f>+K34/L34</f>
        <v>9.8771399798590132</v>
      </c>
      <c r="K34" s="29">
        <v>9808</v>
      </c>
      <c r="L34" s="30">
        <v>993</v>
      </c>
      <c r="M34" s="30">
        <f t="shared" si="0"/>
        <v>9808</v>
      </c>
    </row>
    <row r="35" spans="4:13" ht="15" customHeight="1" x14ac:dyDescent="0.25">
      <c r="D35" s="6" t="s">
        <v>9</v>
      </c>
      <c r="E35" s="25">
        <v>43505</v>
      </c>
      <c r="F35" s="25">
        <v>42775</v>
      </c>
      <c r="G35" s="26" t="s">
        <v>58</v>
      </c>
      <c r="H35" s="35" t="s">
        <v>49</v>
      </c>
      <c r="I35" s="33" t="s">
        <v>14</v>
      </c>
      <c r="J35" s="36">
        <v>20</v>
      </c>
      <c r="K35" s="29">
        <v>18300</v>
      </c>
      <c r="L35" s="30">
        <v>915</v>
      </c>
      <c r="M35" s="30">
        <f t="shared" si="0"/>
        <v>18300</v>
      </c>
    </row>
    <row r="36" spans="4:13" ht="15" customHeight="1" x14ac:dyDescent="0.25">
      <c r="D36" s="6" t="s">
        <v>9</v>
      </c>
      <c r="E36" s="25">
        <v>43505</v>
      </c>
      <c r="F36" s="25">
        <v>42775</v>
      </c>
      <c r="G36" s="26" t="s">
        <v>406</v>
      </c>
      <c r="H36" s="33" t="s">
        <v>533</v>
      </c>
      <c r="I36" s="33" t="s">
        <v>14</v>
      </c>
      <c r="J36" s="34">
        <v>90</v>
      </c>
      <c r="K36" s="29">
        <v>2430</v>
      </c>
      <c r="L36" s="30">
        <v>27</v>
      </c>
      <c r="M36" s="30">
        <f t="shared" si="0"/>
        <v>2430</v>
      </c>
    </row>
    <row r="37" spans="4:13" ht="15" customHeight="1" x14ac:dyDescent="0.25">
      <c r="D37" s="6" t="s">
        <v>9</v>
      </c>
      <c r="E37" s="25">
        <v>44987</v>
      </c>
      <c r="F37" s="25">
        <v>44987</v>
      </c>
      <c r="G37" s="26" t="s">
        <v>408</v>
      </c>
      <c r="H37" s="33" t="s">
        <v>525</v>
      </c>
      <c r="I37" s="33" t="s">
        <v>439</v>
      </c>
      <c r="J37" s="34">
        <v>63.72</v>
      </c>
      <c r="K37" s="29">
        <v>573.48</v>
      </c>
      <c r="L37" s="30">
        <v>9</v>
      </c>
      <c r="M37" s="30">
        <v>573.48</v>
      </c>
    </row>
    <row r="38" spans="4:13" x14ac:dyDescent="0.25">
      <c r="D38" s="6" t="s">
        <v>9</v>
      </c>
      <c r="E38" s="25">
        <v>43504</v>
      </c>
      <c r="F38" s="25">
        <v>42774</v>
      </c>
      <c r="G38" s="26" t="s">
        <v>62</v>
      </c>
      <c r="H38" s="35" t="s">
        <v>53</v>
      </c>
      <c r="I38" s="33" t="s">
        <v>14</v>
      </c>
      <c r="J38" s="36">
        <v>35</v>
      </c>
      <c r="K38" s="29">
        <v>175</v>
      </c>
      <c r="L38" s="30">
        <v>5</v>
      </c>
      <c r="M38" s="30">
        <f t="shared" ref="M38:M77" si="1">+J38*L38</f>
        <v>175</v>
      </c>
    </row>
    <row r="39" spans="4:13" x14ac:dyDescent="0.25">
      <c r="D39" s="6" t="s">
        <v>9</v>
      </c>
      <c r="E39" s="25">
        <v>44315</v>
      </c>
      <c r="F39" s="25">
        <v>42774</v>
      </c>
      <c r="G39" s="26" t="s">
        <v>64</v>
      </c>
      <c r="H39" s="35" t="s">
        <v>55</v>
      </c>
      <c r="I39" s="33" t="s">
        <v>14</v>
      </c>
      <c r="J39" s="36">
        <v>25.42</v>
      </c>
      <c r="K39" s="29">
        <v>635.5</v>
      </c>
      <c r="L39" s="30">
        <v>22</v>
      </c>
      <c r="M39" s="30">
        <f t="shared" si="1"/>
        <v>559.24</v>
      </c>
    </row>
    <row r="40" spans="4:13" ht="15" customHeight="1" x14ac:dyDescent="0.25">
      <c r="D40" s="6" t="s">
        <v>9</v>
      </c>
      <c r="E40" s="25">
        <v>44459</v>
      </c>
      <c r="F40" s="25">
        <v>43166</v>
      </c>
      <c r="G40" s="26" t="s">
        <v>66</v>
      </c>
      <c r="H40" s="35" t="s">
        <v>57</v>
      </c>
      <c r="I40" s="33" t="s">
        <v>14</v>
      </c>
      <c r="J40" s="36">
        <v>150</v>
      </c>
      <c r="K40" s="29">
        <v>3900</v>
      </c>
      <c r="L40" s="30">
        <v>26</v>
      </c>
      <c r="M40" s="30">
        <f t="shared" si="1"/>
        <v>3900</v>
      </c>
    </row>
    <row r="41" spans="4:13" x14ac:dyDescent="0.25">
      <c r="D41" s="6" t="s">
        <v>9</v>
      </c>
      <c r="E41" s="25">
        <v>44459</v>
      </c>
      <c r="F41" s="25">
        <v>43710</v>
      </c>
      <c r="G41" s="26" t="s">
        <v>68</v>
      </c>
      <c r="H41" s="35" t="s">
        <v>59</v>
      </c>
      <c r="I41" s="33" t="s">
        <v>14</v>
      </c>
      <c r="J41" s="36">
        <v>34.513812154696133</v>
      </c>
      <c r="K41" s="29">
        <v>6247</v>
      </c>
      <c r="L41" s="30">
        <v>183</v>
      </c>
      <c r="M41" s="30">
        <f t="shared" si="1"/>
        <v>6316.0276243093922</v>
      </c>
    </row>
    <row r="42" spans="4:13" x14ac:dyDescent="0.25">
      <c r="D42" s="6" t="s">
        <v>9</v>
      </c>
      <c r="E42" s="25">
        <v>44459</v>
      </c>
      <c r="F42" s="25">
        <v>43448</v>
      </c>
      <c r="G42" s="26" t="s">
        <v>70</v>
      </c>
      <c r="H42" s="35" t="s">
        <v>60</v>
      </c>
      <c r="I42" s="33" t="s">
        <v>14</v>
      </c>
      <c r="J42" s="36">
        <v>247.96739130434781</v>
      </c>
      <c r="K42" s="29">
        <v>5703.25</v>
      </c>
      <c r="L42" s="30">
        <v>13</v>
      </c>
      <c r="M42" s="30">
        <f t="shared" si="1"/>
        <v>3223.5760869565215</v>
      </c>
    </row>
    <row r="43" spans="4:13" ht="17.25" customHeight="1" x14ac:dyDescent="0.25">
      <c r="D43" s="6" t="s">
        <v>9</v>
      </c>
      <c r="E43" s="25">
        <v>43519</v>
      </c>
      <c r="F43" s="25">
        <v>43154</v>
      </c>
      <c r="G43" s="26" t="s">
        <v>72</v>
      </c>
      <c r="H43" s="35" t="s">
        <v>61</v>
      </c>
      <c r="I43" s="33" t="s">
        <v>14</v>
      </c>
      <c r="J43" s="36">
        <v>155</v>
      </c>
      <c r="K43" s="29">
        <v>155</v>
      </c>
      <c r="L43" s="30">
        <v>1</v>
      </c>
      <c r="M43" s="30">
        <f t="shared" si="1"/>
        <v>155</v>
      </c>
    </row>
    <row r="44" spans="4:13" x14ac:dyDescent="0.25">
      <c r="D44" s="6" t="s">
        <v>9</v>
      </c>
      <c r="E44" s="25">
        <v>44648</v>
      </c>
      <c r="F44" s="25">
        <v>44648</v>
      </c>
      <c r="G44" s="26" t="s">
        <v>74</v>
      </c>
      <c r="H44" s="33" t="s">
        <v>403</v>
      </c>
      <c r="I44" s="33" t="s">
        <v>14</v>
      </c>
      <c r="J44" s="34">
        <v>847.46</v>
      </c>
      <c r="K44" s="29">
        <v>847.46</v>
      </c>
      <c r="L44" s="30">
        <v>1</v>
      </c>
      <c r="M44" s="30">
        <f t="shared" si="1"/>
        <v>847.46</v>
      </c>
    </row>
    <row r="45" spans="4:13" ht="13.5" customHeight="1" x14ac:dyDescent="0.25">
      <c r="D45" s="6" t="s">
        <v>9</v>
      </c>
      <c r="E45" s="25">
        <v>43520</v>
      </c>
      <c r="F45" s="25">
        <v>43155</v>
      </c>
      <c r="G45" s="26" t="s">
        <v>76</v>
      </c>
      <c r="H45" s="39" t="s">
        <v>63</v>
      </c>
      <c r="I45" s="33" t="s">
        <v>14</v>
      </c>
      <c r="J45" s="36">
        <v>5</v>
      </c>
      <c r="K45" s="29">
        <v>5</v>
      </c>
      <c r="L45" s="30">
        <v>1</v>
      </c>
      <c r="M45" s="30">
        <f t="shared" si="1"/>
        <v>5</v>
      </c>
    </row>
    <row r="46" spans="4:13" x14ac:dyDescent="0.25">
      <c r="D46" s="6" t="s">
        <v>9</v>
      </c>
      <c r="E46" s="25">
        <v>43520</v>
      </c>
      <c r="F46" s="25">
        <v>43159</v>
      </c>
      <c r="G46" s="26" t="s">
        <v>78</v>
      </c>
      <c r="H46" s="39" t="s">
        <v>65</v>
      </c>
      <c r="I46" s="33" t="s">
        <v>14</v>
      </c>
      <c r="J46" s="36">
        <v>5</v>
      </c>
      <c r="K46" s="29">
        <v>15</v>
      </c>
      <c r="L46" s="30">
        <v>0</v>
      </c>
      <c r="M46" s="30">
        <f t="shared" si="1"/>
        <v>0</v>
      </c>
    </row>
    <row r="47" spans="4:13" ht="15.75" customHeight="1" x14ac:dyDescent="0.25">
      <c r="D47" s="6" t="s">
        <v>9</v>
      </c>
      <c r="E47" s="25">
        <v>43521</v>
      </c>
      <c r="F47" s="25">
        <v>43156</v>
      </c>
      <c r="G47" s="26" t="s">
        <v>80</v>
      </c>
      <c r="H47" s="35" t="s">
        <v>67</v>
      </c>
      <c r="I47" s="33" t="s">
        <v>14</v>
      </c>
      <c r="J47" s="36">
        <v>40</v>
      </c>
      <c r="K47" s="29">
        <v>1000</v>
      </c>
      <c r="L47" s="30">
        <v>25</v>
      </c>
      <c r="M47" s="30">
        <f t="shared" si="1"/>
        <v>1000</v>
      </c>
    </row>
    <row r="48" spans="4:13" ht="18" customHeight="1" x14ac:dyDescent="0.25">
      <c r="D48" s="6" t="s">
        <v>9</v>
      </c>
      <c r="E48" s="25">
        <v>43710</v>
      </c>
      <c r="F48" s="25">
        <v>43710</v>
      </c>
      <c r="G48" s="26" t="s">
        <v>82</v>
      </c>
      <c r="H48" s="35" t="s">
        <v>69</v>
      </c>
      <c r="I48" s="33" t="s">
        <v>14</v>
      </c>
      <c r="J48" s="36">
        <v>51</v>
      </c>
      <c r="K48" s="29">
        <v>2550</v>
      </c>
      <c r="L48" s="30">
        <v>44</v>
      </c>
      <c r="M48" s="30">
        <f t="shared" si="1"/>
        <v>2244</v>
      </c>
    </row>
    <row r="49" spans="4:13" ht="18.75" customHeight="1" x14ac:dyDescent="0.25">
      <c r="D49" s="6" t="s">
        <v>9</v>
      </c>
      <c r="E49" s="25">
        <v>43523</v>
      </c>
      <c r="F49" s="25">
        <v>43158</v>
      </c>
      <c r="G49" s="26" t="s">
        <v>84</v>
      </c>
      <c r="H49" s="35" t="s">
        <v>71</v>
      </c>
      <c r="I49" s="33" t="s">
        <v>14</v>
      </c>
      <c r="J49" s="36">
        <v>86.805555555555557</v>
      </c>
      <c r="K49" s="29">
        <v>6250</v>
      </c>
      <c r="L49" s="30">
        <v>65</v>
      </c>
      <c r="M49" s="30">
        <f t="shared" si="1"/>
        <v>5642.3611111111113</v>
      </c>
    </row>
    <row r="50" spans="4:13" ht="17.25" customHeight="1" x14ac:dyDescent="0.25">
      <c r="D50" s="6" t="s">
        <v>9</v>
      </c>
      <c r="E50" s="25">
        <v>44459</v>
      </c>
      <c r="F50" s="25">
        <v>43710</v>
      </c>
      <c r="G50" s="26" t="s">
        <v>86</v>
      </c>
      <c r="H50" s="35" t="s">
        <v>73</v>
      </c>
      <c r="I50" s="33" t="s">
        <v>14</v>
      </c>
      <c r="J50" s="36">
        <v>140</v>
      </c>
      <c r="K50" s="29">
        <v>0</v>
      </c>
      <c r="L50" s="30">
        <v>25</v>
      </c>
      <c r="M50" s="30">
        <f t="shared" si="1"/>
        <v>3500</v>
      </c>
    </row>
    <row r="51" spans="4:13" ht="15" customHeight="1" x14ac:dyDescent="0.25">
      <c r="D51" s="6" t="s">
        <v>9</v>
      </c>
      <c r="E51" s="25">
        <v>45267</v>
      </c>
      <c r="F51" s="25">
        <v>45268</v>
      </c>
      <c r="G51" s="26" t="s">
        <v>88</v>
      </c>
      <c r="H51" s="35" t="s">
        <v>434</v>
      </c>
      <c r="I51" s="40" t="s">
        <v>14</v>
      </c>
      <c r="J51" s="41">
        <v>65</v>
      </c>
      <c r="K51" s="42">
        <v>2145</v>
      </c>
      <c r="L51" s="43">
        <v>33</v>
      </c>
      <c r="M51" s="30">
        <f t="shared" si="1"/>
        <v>2145</v>
      </c>
    </row>
    <row r="52" spans="4:13" ht="15" customHeight="1" x14ac:dyDescent="0.25">
      <c r="D52" s="6" t="s">
        <v>9</v>
      </c>
      <c r="E52" s="25">
        <v>44459</v>
      </c>
      <c r="F52" s="25">
        <v>43160</v>
      </c>
      <c r="G52" s="26" t="s">
        <v>90</v>
      </c>
      <c r="H52" s="35" t="s">
        <v>75</v>
      </c>
      <c r="I52" s="40" t="s">
        <v>14</v>
      </c>
      <c r="J52" s="41">
        <v>130</v>
      </c>
      <c r="K52" s="42">
        <v>4290</v>
      </c>
      <c r="L52" s="43">
        <v>33</v>
      </c>
      <c r="M52" s="30">
        <f t="shared" si="1"/>
        <v>4290</v>
      </c>
    </row>
    <row r="53" spans="4:13" x14ac:dyDescent="0.25">
      <c r="D53" s="6" t="s">
        <v>9</v>
      </c>
      <c r="E53" s="25">
        <v>44459</v>
      </c>
      <c r="F53" s="25">
        <v>43801</v>
      </c>
      <c r="G53" s="26" t="s">
        <v>92</v>
      </c>
      <c r="H53" s="35" t="s">
        <v>77</v>
      </c>
      <c r="I53" s="40" t="s">
        <v>14</v>
      </c>
      <c r="J53" s="41">
        <v>90.424836601307192</v>
      </c>
      <c r="K53" s="42">
        <v>13835</v>
      </c>
      <c r="L53" s="43">
        <v>208</v>
      </c>
      <c r="M53" s="30">
        <f t="shared" si="1"/>
        <v>18808.366013071896</v>
      </c>
    </row>
    <row r="54" spans="4:13" ht="15" customHeight="1" x14ac:dyDescent="0.25">
      <c r="D54" s="6" t="s">
        <v>9</v>
      </c>
      <c r="E54" s="25">
        <v>44459</v>
      </c>
      <c r="F54" s="25">
        <v>43801</v>
      </c>
      <c r="G54" s="26" t="s">
        <v>94</v>
      </c>
      <c r="H54" s="35" t="s">
        <v>79</v>
      </c>
      <c r="I54" s="33" t="s">
        <v>14</v>
      </c>
      <c r="J54" s="36">
        <v>77.888198757763973</v>
      </c>
      <c r="K54" s="29">
        <v>12540</v>
      </c>
      <c r="L54" s="30">
        <v>499</v>
      </c>
      <c r="M54" s="30">
        <f t="shared" si="1"/>
        <v>38866.211180124221</v>
      </c>
    </row>
    <row r="55" spans="4:13" x14ac:dyDescent="0.25">
      <c r="D55" s="6" t="s">
        <v>9</v>
      </c>
      <c r="E55" s="25">
        <v>44456</v>
      </c>
      <c r="F55" s="25">
        <v>43805</v>
      </c>
      <c r="G55" s="26" t="s">
        <v>96</v>
      </c>
      <c r="H55" s="33" t="s">
        <v>81</v>
      </c>
      <c r="I55" s="33" t="s">
        <v>14</v>
      </c>
      <c r="J55" s="34">
        <v>180</v>
      </c>
      <c r="K55" s="29">
        <v>9900</v>
      </c>
      <c r="L55" s="30">
        <v>197</v>
      </c>
      <c r="M55" s="30">
        <f t="shared" si="1"/>
        <v>35460</v>
      </c>
    </row>
    <row r="56" spans="4:13" x14ac:dyDescent="0.25">
      <c r="D56" s="6" t="s">
        <v>9</v>
      </c>
      <c r="E56" s="25">
        <v>43813</v>
      </c>
      <c r="F56" s="25">
        <v>43448</v>
      </c>
      <c r="G56" s="26" t="s">
        <v>98</v>
      </c>
      <c r="H56" s="35" t="s">
        <v>83</v>
      </c>
      <c r="I56" s="33" t="s">
        <v>14</v>
      </c>
      <c r="J56" s="36">
        <v>50</v>
      </c>
      <c r="K56" s="29">
        <v>0</v>
      </c>
      <c r="L56" s="30">
        <v>0</v>
      </c>
      <c r="M56" s="30">
        <f t="shared" si="1"/>
        <v>0</v>
      </c>
    </row>
    <row r="57" spans="4:13" x14ac:dyDescent="0.25">
      <c r="D57" s="6" t="s">
        <v>9</v>
      </c>
      <c r="E57" s="25">
        <v>44459</v>
      </c>
      <c r="F57" s="25">
        <v>43710</v>
      </c>
      <c r="G57" s="26" t="s">
        <v>100</v>
      </c>
      <c r="H57" s="35" t="s">
        <v>85</v>
      </c>
      <c r="I57" s="33" t="s">
        <v>14</v>
      </c>
      <c r="J57" s="36">
        <v>34.5</v>
      </c>
      <c r="K57" s="29">
        <v>0</v>
      </c>
      <c r="L57" s="30">
        <f>-M5</f>
        <v>0</v>
      </c>
      <c r="M57" s="30">
        <f t="shared" si="1"/>
        <v>0</v>
      </c>
    </row>
    <row r="58" spans="4:13" x14ac:dyDescent="0.25">
      <c r="D58" s="6" t="s">
        <v>9</v>
      </c>
      <c r="E58" s="25">
        <v>43736</v>
      </c>
      <c r="F58" s="25">
        <v>43159</v>
      </c>
      <c r="G58" s="26" t="s">
        <v>102</v>
      </c>
      <c r="H58" s="35" t="s">
        <v>87</v>
      </c>
      <c r="I58" s="33" t="s">
        <v>14</v>
      </c>
      <c r="J58" s="36">
        <v>41.941176470588232</v>
      </c>
      <c r="K58" s="29">
        <v>2852</v>
      </c>
      <c r="L58" s="30">
        <v>63</v>
      </c>
      <c r="M58" s="30">
        <f t="shared" si="1"/>
        <v>2642.2941176470586</v>
      </c>
    </row>
    <row r="59" spans="4:13" ht="14.25" customHeight="1" x14ac:dyDescent="0.25">
      <c r="D59" s="6" t="s">
        <v>9</v>
      </c>
      <c r="E59" s="25">
        <v>44456</v>
      </c>
      <c r="F59" s="25">
        <v>43455</v>
      </c>
      <c r="G59" s="26" t="s">
        <v>104</v>
      </c>
      <c r="H59" s="35" t="s">
        <v>89</v>
      </c>
      <c r="I59" s="33" t="s">
        <v>14</v>
      </c>
      <c r="J59" s="34">
        <v>1200</v>
      </c>
      <c r="K59" s="29">
        <v>26400</v>
      </c>
      <c r="L59" s="30">
        <v>19</v>
      </c>
      <c r="M59" s="30">
        <f t="shared" si="1"/>
        <v>22800</v>
      </c>
    </row>
    <row r="60" spans="4:13" ht="15" customHeight="1" x14ac:dyDescent="0.25">
      <c r="D60" s="7" t="s">
        <v>9</v>
      </c>
      <c r="E60" s="44">
        <v>44648</v>
      </c>
      <c r="F60" s="44">
        <v>44648</v>
      </c>
      <c r="G60" s="45" t="s">
        <v>106</v>
      </c>
      <c r="H60" s="39" t="s">
        <v>391</v>
      </c>
      <c r="I60" s="40" t="s">
        <v>14</v>
      </c>
      <c r="J60" s="46">
        <v>1292.0999999999999</v>
      </c>
      <c r="K60" s="42">
        <v>12921</v>
      </c>
      <c r="L60" s="30">
        <v>10</v>
      </c>
      <c r="M60" s="30">
        <f t="shared" si="1"/>
        <v>12921</v>
      </c>
    </row>
    <row r="61" spans="4:13" x14ac:dyDescent="0.25">
      <c r="D61" s="6" t="s">
        <v>9</v>
      </c>
      <c r="E61" s="25">
        <v>44459</v>
      </c>
      <c r="F61" s="25">
        <v>43455</v>
      </c>
      <c r="G61" s="26" t="s">
        <v>108</v>
      </c>
      <c r="H61" s="35" t="s">
        <v>91</v>
      </c>
      <c r="I61" s="33" t="s">
        <v>14</v>
      </c>
      <c r="J61" s="36">
        <v>156.78</v>
      </c>
      <c r="K61" s="29">
        <v>2822.04</v>
      </c>
      <c r="L61" s="30">
        <v>24</v>
      </c>
      <c r="M61" s="30">
        <f t="shared" si="1"/>
        <v>3762.7200000000003</v>
      </c>
    </row>
    <row r="62" spans="4:13" ht="30.75" x14ac:dyDescent="0.25">
      <c r="D62" s="6" t="s">
        <v>9</v>
      </c>
      <c r="E62" s="25">
        <v>44648</v>
      </c>
      <c r="F62" s="25">
        <v>44648</v>
      </c>
      <c r="G62" s="26" t="s">
        <v>110</v>
      </c>
      <c r="H62" s="35" t="s">
        <v>399</v>
      </c>
      <c r="I62" s="33" t="s">
        <v>14</v>
      </c>
      <c r="J62" s="34">
        <v>550</v>
      </c>
      <c r="K62" s="29">
        <v>9900</v>
      </c>
      <c r="L62" s="30">
        <v>18</v>
      </c>
      <c r="M62" s="30">
        <f t="shared" si="1"/>
        <v>9900</v>
      </c>
    </row>
    <row r="63" spans="4:13" x14ac:dyDescent="0.25">
      <c r="D63" s="7" t="s">
        <v>9</v>
      </c>
      <c r="E63" s="44">
        <v>44648</v>
      </c>
      <c r="F63" s="44">
        <v>44648</v>
      </c>
      <c r="G63" s="45" t="s">
        <v>112</v>
      </c>
      <c r="H63" s="39" t="s">
        <v>393</v>
      </c>
      <c r="I63" s="40" t="s">
        <v>14</v>
      </c>
      <c r="J63" s="46">
        <v>1500</v>
      </c>
      <c r="K63" s="42">
        <v>7500</v>
      </c>
      <c r="L63" s="30">
        <v>10</v>
      </c>
      <c r="M63" s="30">
        <f t="shared" si="1"/>
        <v>15000</v>
      </c>
    </row>
    <row r="64" spans="4:13" ht="30.75" x14ac:dyDescent="0.25">
      <c r="D64" s="6" t="s">
        <v>9</v>
      </c>
      <c r="E64" s="25">
        <v>44987</v>
      </c>
      <c r="F64" s="25">
        <v>44987</v>
      </c>
      <c r="G64" s="26" t="s">
        <v>114</v>
      </c>
      <c r="H64" s="35" t="s">
        <v>436</v>
      </c>
      <c r="I64" s="33" t="s">
        <v>14</v>
      </c>
      <c r="J64" s="34">
        <v>1528.1</v>
      </c>
      <c r="K64" s="29">
        <v>6112.4</v>
      </c>
      <c r="L64" s="30">
        <v>4</v>
      </c>
      <c r="M64" s="30">
        <f t="shared" si="1"/>
        <v>6112.4</v>
      </c>
    </row>
    <row r="65" spans="4:13" x14ac:dyDescent="0.25">
      <c r="D65" s="6" t="s">
        <v>9</v>
      </c>
      <c r="E65" s="25">
        <v>43802</v>
      </c>
      <c r="F65" s="25">
        <v>43801</v>
      </c>
      <c r="G65" s="26" t="s">
        <v>116</v>
      </c>
      <c r="H65" s="39" t="s">
        <v>324</v>
      </c>
      <c r="I65" s="33" t="s">
        <v>14</v>
      </c>
      <c r="J65" s="36">
        <v>3464.4933333333333</v>
      </c>
      <c r="K65" s="29">
        <v>51967.4</v>
      </c>
      <c r="L65" s="30">
        <v>12</v>
      </c>
      <c r="M65" s="30">
        <f t="shared" si="1"/>
        <v>41573.919999999998</v>
      </c>
    </row>
    <row r="66" spans="4:13" x14ac:dyDescent="0.25">
      <c r="D66" s="6" t="s">
        <v>9</v>
      </c>
      <c r="E66" s="25">
        <v>43504</v>
      </c>
      <c r="F66" s="25">
        <v>42774</v>
      </c>
      <c r="G66" s="26" t="s">
        <v>118</v>
      </c>
      <c r="H66" s="35" t="s">
        <v>93</v>
      </c>
      <c r="I66" s="33" t="s">
        <v>14</v>
      </c>
      <c r="J66" s="36">
        <v>50</v>
      </c>
      <c r="K66" s="29">
        <v>0</v>
      </c>
      <c r="L66" s="30">
        <v>0</v>
      </c>
      <c r="M66" s="30">
        <f t="shared" si="1"/>
        <v>0</v>
      </c>
    </row>
    <row r="67" spans="4:13" x14ac:dyDescent="0.25">
      <c r="D67" s="6" t="s">
        <v>9</v>
      </c>
      <c r="E67" s="25">
        <v>43505</v>
      </c>
      <c r="F67" s="25">
        <v>42775</v>
      </c>
      <c r="G67" s="26" t="s">
        <v>120</v>
      </c>
      <c r="H67" s="35" t="s">
        <v>95</v>
      </c>
      <c r="I67" s="33" t="s">
        <v>14</v>
      </c>
      <c r="J67" s="36">
        <v>17</v>
      </c>
      <c r="K67" s="29">
        <v>0</v>
      </c>
      <c r="L67" s="30">
        <v>0</v>
      </c>
      <c r="M67" s="30">
        <f t="shared" si="1"/>
        <v>0</v>
      </c>
    </row>
    <row r="68" spans="4:13" x14ac:dyDescent="0.25">
      <c r="D68" s="6" t="s">
        <v>9</v>
      </c>
      <c r="E68" s="25">
        <v>44456</v>
      </c>
      <c r="F68" s="25">
        <v>43126</v>
      </c>
      <c r="G68" s="26" t="s">
        <v>121</v>
      </c>
      <c r="H68" s="47" t="s">
        <v>97</v>
      </c>
      <c r="I68" s="33" t="s">
        <v>14</v>
      </c>
      <c r="J68" s="34">
        <v>255</v>
      </c>
      <c r="K68" s="29">
        <v>765</v>
      </c>
      <c r="L68" s="30">
        <v>3</v>
      </c>
      <c r="M68" s="30">
        <f t="shared" si="1"/>
        <v>765</v>
      </c>
    </row>
    <row r="69" spans="4:13" ht="15" customHeight="1" x14ac:dyDescent="0.25">
      <c r="D69" s="6" t="s">
        <v>9</v>
      </c>
      <c r="E69" s="25">
        <v>44456</v>
      </c>
      <c r="F69" s="25">
        <v>43127</v>
      </c>
      <c r="G69" s="26" t="s">
        <v>123</v>
      </c>
      <c r="H69" s="47" t="s">
        <v>99</v>
      </c>
      <c r="I69" s="33" t="s">
        <v>14</v>
      </c>
      <c r="J69" s="34">
        <v>135</v>
      </c>
      <c r="K69" s="29">
        <v>1215</v>
      </c>
      <c r="L69" s="30">
        <v>9</v>
      </c>
      <c r="M69" s="30">
        <f t="shared" si="1"/>
        <v>1215</v>
      </c>
    </row>
    <row r="70" spans="4:13" x14ac:dyDescent="0.25">
      <c r="D70" s="6" t="s">
        <v>9</v>
      </c>
      <c r="E70" s="25">
        <v>43493</v>
      </c>
      <c r="F70" s="25">
        <v>43128</v>
      </c>
      <c r="G70" s="26" t="s">
        <v>124</v>
      </c>
      <c r="H70" s="37" t="s">
        <v>101</v>
      </c>
      <c r="I70" s="33" t="s">
        <v>14</v>
      </c>
      <c r="J70" s="34">
        <v>182.5</v>
      </c>
      <c r="K70" s="29">
        <v>4380</v>
      </c>
      <c r="L70" s="30">
        <v>17</v>
      </c>
      <c r="M70" s="30">
        <f t="shared" si="1"/>
        <v>3102.5</v>
      </c>
    </row>
    <row r="71" spans="4:13" x14ac:dyDescent="0.25">
      <c r="D71" s="6" t="s">
        <v>9</v>
      </c>
      <c r="E71" s="25">
        <v>43748</v>
      </c>
      <c r="F71" s="25">
        <v>43383</v>
      </c>
      <c r="G71" s="26" t="s">
        <v>126</v>
      </c>
      <c r="H71" s="35" t="s">
        <v>103</v>
      </c>
      <c r="I71" s="33" t="s">
        <v>14</v>
      </c>
      <c r="J71" s="36">
        <v>2</v>
      </c>
      <c r="K71" s="29">
        <v>1570</v>
      </c>
      <c r="L71" s="30">
        <v>785</v>
      </c>
      <c r="M71" s="30">
        <f t="shared" si="1"/>
        <v>1570</v>
      </c>
    </row>
    <row r="72" spans="4:13" x14ac:dyDescent="0.25">
      <c r="D72" s="6" t="s">
        <v>9</v>
      </c>
      <c r="E72" s="25">
        <v>43495</v>
      </c>
      <c r="F72" s="25">
        <v>43130</v>
      </c>
      <c r="G72" s="26" t="s">
        <v>128</v>
      </c>
      <c r="H72" s="39" t="s">
        <v>107</v>
      </c>
      <c r="I72" s="33" t="s">
        <v>14</v>
      </c>
      <c r="J72" s="36">
        <v>4</v>
      </c>
      <c r="K72" s="29">
        <v>1000</v>
      </c>
      <c r="L72" s="30">
        <v>250</v>
      </c>
      <c r="M72" s="30">
        <f t="shared" si="1"/>
        <v>1000</v>
      </c>
    </row>
    <row r="73" spans="4:13" x14ac:dyDescent="0.25">
      <c r="D73" s="6" t="s">
        <v>9</v>
      </c>
      <c r="E73" s="25">
        <v>43495</v>
      </c>
      <c r="F73" s="25">
        <v>43130</v>
      </c>
      <c r="G73" s="26" t="s">
        <v>130</v>
      </c>
      <c r="H73" s="39" t="s">
        <v>105</v>
      </c>
      <c r="I73" s="33" t="s">
        <v>14</v>
      </c>
      <c r="J73" s="36">
        <v>1</v>
      </c>
      <c r="K73" s="29">
        <v>100</v>
      </c>
      <c r="L73" s="30">
        <v>100</v>
      </c>
      <c r="M73" s="30">
        <f t="shared" si="1"/>
        <v>100</v>
      </c>
    </row>
    <row r="74" spans="4:13" x14ac:dyDescent="0.25">
      <c r="D74" s="6" t="s">
        <v>9</v>
      </c>
      <c r="E74" s="25">
        <v>43496</v>
      </c>
      <c r="F74" s="25">
        <v>43131</v>
      </c>
      <c r="G74" s="26" t="s">
        <v>132</v>
      </c>
      <c r="H74" s="39" t="s">
        <v>109</v>
      </c>
      <c r="I74" s="33" t="s">
        <v>14</v>
      </c>
      <c r="J74" s="36">
        <v>3.5</v>
      </c>
      <c r="K74" s="29">
        <v>175</v>
      </c>
      <c r="L74" s="30">
        <v>50</v>
      </c>
      <c r="M74" s="30">
        <f t="shared" si="1"/>
        <v>175</v>
      </c>
    </row>
    <row r="75" spans="4:13" x14ac:dyDescent="0.25">
      <c r="D75" s="6" t="s">
        <v>9</v>
      </c>
      <c r="E75" s="25">
        <v>43497</v>
      </c>
      <c r="F75" s="25">
        <v>43132</v>
      </c>
      <c r="G75" s="26" t="s">
        <v>135</v>
      </c>
      <c r="H75" s="35" t="s">
        <v>111</v>
      </c>
      <c r="I75" s="33" t="s">
        <v>14</v>
      </c>
      <c r="J75" s="36">
        <v>1.5</v>
      </c>
      <c r="K75" s="29">
        <v>1650</v>
      </c>
      <c r="L75" s="30">
        <v>1100</v>
      </c>
      <c r="M75" s="30">
        <f t="shared" si="1"/>
        <v>1650</v>
      </c>
    </row>
    <row r="76" spans="4:13" x14ac:dyDescent="0.25">
      <c r="D76" s="6" t="s">
        <v>9</v>
      </c>
      <c r="E76" s="25">
        <v>43630</v>
      </c>
      <c r="F76" s="25">
        <v>43630</v>
      </c>
      <c r="G76" s="26" t="s">
        <v>137</v>
      </c>
      <c r="H76" s="37" t="s">
        <v>113</v>
      </c>
      <c r="I76" s="33" t="s">
        <v>14</v>
      </c>
      <c r="J76" s="48">
        <v>148</v>
      </c>
      <c r="K76" s="49">
        <v>5920</v>
      </c>
      <c r="L76" s="50">
        <v>16</v>
      </c>
      <c r="M76" s="30">
        <f t="shared" si="1"/>
        <v>2368</v>
      </c>
    </row>
    <row r="77" spans="4:13" x14ac:dyDescent="0.25">
      <c r="D77" s="6" t="s">
        <v>9</v>
      </c>
      <c r="E77" s="25">
        <v>44987</v>
      </c>
      <c r="F77" s="25">
        <v>44987</v>
      </c>
      <c r="G77" s="26" t="s">
        <v>140</v>
      </c>
      <c r="H77" s="35" t="s">
        <v>438</v>
      </c>
      <c r="I77" s="33" t="s">
        <v>439</v>
      </c>
      <c r="J77" s="34">
        <v>501.05</v>
      </c>
      <c r="K77" s="29">
        <v>1503.15</v>
      </c>
      <c r="L77" s="30">
        <v>3</v>
      </c>
      <c r="M77" s="30">
        <f t="shared" si="1"/>
        <v>1503.15</v>
      </c>
    </row>
    <row r="78" spans="4:13" x14ac:dyDescent="0.25">
      <c r="D78" s="6" t="s">
        <v>9</v>
      </c>
      <c r="E78" s="25">
        <v>43499</v>
      </c>
      <c r="F78" s="25">
        <v>43134</v>
      </c>
      <c r="G78" s="26" t="s">
        <v>142</v>
      </c>
      <c r="H78" s="35" t="s">
        <v>115</v>
      </c>
      <c r="I78" s="33" t="s">
        <v>14</v>
      </c>
      <c r="J78" s="36">
        <v>64.970422535211256</v>
      </c>
      <c r="K78" s="29">
        <v>9225.7999999999975</v>
      </c>
      <c r="L78" s="30">
        <v>134</v>
      </c>
      <c r="M78" s="30">
        <f t="shared" ref="M78:M109" si="2">+J78*L78</f>
        <v>8706.0366197183084</v>
      </c>
    </row>
    <row r="79" spans="4:13" ht="15" customHeight="1" x14ac:dyDescent="0.25">
      <c r="D79" s="6" t="s">
        <v>9</v>
      </c>
      <c r="E79" s="25">
        <v>43500</v>
      </c>
      <c r="F79" s="25">
        <v>43135</v>
      </c>
      <c r="G79" s="26" t="s">
        <v>144</v>
      </c>
      <c r="H79" s="35" t="s">
        <v>117</v>
      </c>
      <c r="I79" s="33" t="s">
        <v>14</v>
      </c>
      <c r="J79" s="36">
        <v>250</v>
      </c>
      <c r="K79" s="29">
        <v>0</v>
      </c>
      <c r="L79" s="30">
        <v>0</v>
      </c>
      <c r="M79" s="30">
        <f t="shared" si="2"/>
        <v>0</v>
      </c>
    </row>
    <row r="80" spans="4:13" x14ac:dyDescent="0.25">
      <c r="D80" s="6" t="s">
        <v>9</v>
      </c>
      <c r="E80" s="25">
        <v>44459</v>
      </c>
      <c r="F80" s="25">
        <v>43710</v>
      </c>
      <c r="G80" s="26" t="s">
        <v>146</v>
      </c>
      <c r="H80" s="51" t="s">
        <v>119</v>
      </c>
      <c r="I80" s="33" t="s">
        <v>14</v>
      </c>
      <c r="J80" s="36">
        <v>5</v>
      </c>
      <c r="K80" s="29">
        <v>171600</v>
      </c>
      <c r="L80" s="30">
        <v>33400</v>
      </c>
      <c r="M80" s="30">
        <f t="shared" si="2"/>
        <v>167000</v>
      </c>
    </row>
    <row r="81" spans="4:14" ht="14.25" customHeight="1" x14ac:dyDescent="0.25">
      <c r="D81" s="6" t="s">
        <v>9</v>
      </c>
      <c r="E81" s="25">
        <v>44459</v>
      </c>
      <c r="F81" s="25">
        <v>43137</v>
      </c>
      <c r="G81" s="26" t="s">
        <v>147</v>
      </c>
      <c r="H81" s="39" t="s">
        <v>122</v>
      </c>
      <c r="I81" s="33" t="s">
        <v>14</v>
      </c>
      <c r="J81" s="41">
        <v>6.78</v>
      </c>
      <c r="K81" s="42" t="s">
        <v>536</v>
      </c>
      <c r="L81" s="43">
        <v>2100</v>
      </c>
      <c r="M81" s="30">
        <f t="shared" si="2"/>
        <v>14238</v>
      </c>
    </row>
    <row r="82" spans="4:14" x14ac:dyDescent="0.25">
      <c r="D82" s="6" t="s">
        <v>9</v>
      </c>
      <c r="E82" s="25">
        <v>44315</v>
      </c>
      <c r="F82" s="25">
        <v>43137</v>
      </c>
      <c r="G82" s="26" t="s">
        <v>149</v>
      </c>
      <c r="H82" s="39" t="s">
        <v>512</v>
      </c>
      <c r="I82" s="33" t="s">
        <v>139</v>
      </c>
      <c r="J82" s="41">
        <v>265</v>
      </c>
      <c r="K82" s="42">
        <v>265</v>
      </c>
      <c r="L82" s="43">
        <v>1</v>
      </c>
      <c r="M82" s="30">
        <f t="shared" si="2"/>
        <v>265</v>
      </c>
    </row>
    <row r="83" spans="4:14" x14ac:dyDescent="0.25">
      <c r="D83" s="6" t="s">
        <v>9</v>
      </c>
      <c r="E83" s="25">
        <v>43502</v>
      </c>
      <c r="F83" s="25">
        <v>43137</v>
      </c>
      <c r="G83" s="26" t="s">
        <v>152</v>
      </c>
      <c r="H83" s="51" t="s">
        <v>511</v>
      </c>
      <c r="I83" s="33" t="s">
        <v>14</v>
      </c>
      <c r="J83" s="41">
        <v>5</v>
      </c>
      <c r="K83" s="42">
        <v>2100</v>
      </c>
      <c r="L83" s="43">
        <v>383</v>
      </c>
      <c r="M83" s="30">
        <f t="shared" si="2"/>
        <v>1915</v>
      </c>
    </row>
    <row r="84" spans="4:14" x14ac:dyDescent="0.25">
      <c r="D84" s="6" t="s">
        <v>9</v>
      </c>
      <c r="E84" s="25">
        <v>44456</v>
      </c>
      <c r="F84" s="25">
        <v>43805</v>
      </c>
      <c r="G84" s="26" t="s">
        <v>154</v>
      </c>
      <c r="H84" s="51" t="s">
        <v>125</v>
      </c>
      <c r="I84" s="33" t="s">
        <v>14</v>
      </c>
      <c r="J84" s="34">
        <v>4.2700785599877964</v>
      </c>
      <c r="K84" s="29">
        <v>49579.882160018307</v>
      </c>
      <c r="L84" s="30">
        <v>17800</v>
      </c>
      <c r="M84" s="30">
        <f t="shared" si="2"/>
        <v>76007.398367782778</v>
      </c>
    </row>
    <row r="85" spans="4:14" ht="15" customHeight="1" x14ac:dyDescent="0.25">
      <c r="D85" s="7" t="s">
        <v>9</v>
      </c>
      <c r="E85" s="44">
        <v>44801</v>
      </c>
      <c r="F85" s="44">
        <v>44801</v>
      </c>
      <c r="G85" s="45" t="s">
        <v>156</v>
      </c>
      <c r="H85" s="39" t="s">
        <v>501</v>
      </c>
      <c r="I85" s="40" t="s">
        <v>14</v>
      </c>
      <c r="J85" s="46">
        <v>2.95</v>
      </c>
      <c r="K85" s="42">
        <v>398878.35000000003</v>
      </c>
      <c r="L85" s="30">
        <v>4200</v>
      </c>
      <c r="M85" s="30">
        <f t="shared" si="2"/>
        <v>12390</v>
      </c>
    </row>
    <row r="86" spans="4:14" x14ac:dyDescent="0.25">
      <c r="D86" s="6" t="s">
        <v>9</v>
      </c>
      <c r="E86" s="25">
        <v>44456</v>
      </c>
      <c r="F86" s="25">
        <v>43805</v>
      </c>
      <c r="G86" s="26" t="s">
        <v>157</v>
      </c>
      <c r="H86" s="51" t="s">
        <v>127</v>
      </c>
      <c r="I86" s="33" t="s">
        <v>14</v>
      </c>
      <c r="J86" s="34">
        <v>0.93200000000000005</v>
      </c>
      <c r="K86" s="29">
        <v>1519.16</v>
      </c>
      <c r="L86" s="30">
        <v>1800</v>
      </c>
      <c r="M86" s="30">
        <f t="shared" si="2"/>
        <v>1677.6000000000001</v>
      </c>
    </row>
    <row r="87" spans="4:14" x14ac:dyDescent="0.25">
      <c r="D87" s="6" t="s">
        <v>9</v>
      </c>
      <c r="E87" s="25">
        <v>43609</v>
      </c>
      <c r="F87" s="25">
        <v>42514</v>
      </c>
      <c r="G87" s="26" t="s">
        <v>159</v>
      </c>
      <c r="H87" s="39" t="s">
        <v>129</v>
      </c>
      <c r="I87" s="33" t="s">
        <v>14</v>
      </c>
      <c r="J87" s="36">
        <v>4</v>
      </c>
      <c r="K87" s="29">
        <v>588</v>
      </c>
      <c r="L87" s="30">
        <v>147</v>
      </c>
      <c r="M87" s="30">
        <f t="shared" si="2"/>
        <v>588</v>
      </c>
    </row>
    <row r="88" spans="4:14" x14ac:dyDescent="0.25">
      <c r="D88" s="6" t="s">
        <v>9</v>
      </c>
      <c r="E88" s="25">
        <v>44456</v>
      </c>
      <c r="F88" s="25">
        <v>43805</v>
      </c>
      <c r="G88" s="26" t="s">
        <v>161</v>
      </c>
      <c r="H88" s="35" t="s">
        <v>131</v>
      </c>
      <c r="I88" s="33" t="s">
        <v>14</v>
      </c>
      <c r="J88" s="34">
        <v>324.83870967741933</v>
      </c>
      <c r="K88" s="29">
        <v>20140</v>
      </c>
      <c r="L88" s="30">
        <v>121</v>
      </c>
      <c r="M88" s="30">
        <f t="shared" si="2"/>
        <v>39305.483870967742</v>
      </c>
    </row>
    <row r="89" spans="4:14" ht="15" customHeight="1" x14ac:dyDescent="0.25">
      <c r="D89" s="6" t="s">
        <v>9</v>
      </c>
      <c r="E89" s="25">
        <v>44456</v>
      </c>
      <c r="F89" s="25">
        <v>43134</v>
      </c>
      <c r="G89" s="26" t="s">
        <v>163</v>
      </c>
      <c r="H89" s="35" t="s">
        <v>133</v>
      </c>
      <c r="I89" s="33" t="s">
        <v>14</v>
      </c>
      <c r="J89" s="34">
        <v>200</v>
      </c>
      <c r="K89" s="29">
        <v>7800</v>
      </c>
      <c r="L89" s="30">
        <v>33</v>
      </c>
      <c r="M89" s="30">
        <f t="shared" si="2"/>
        <v>6600</v>
      </c>
      <c r="N89" t="s">
        <v>134</v>
      </c>
    </row>
    <row r="90" spans="4:14" x14ac:dyDescent="0.25">
      <c r="D90" s="6" t="s">
        <v>9</v>
      </c>
      <c r="E90" s="25">
        <v>44456</v>
      </c>
      <c r="F90" s="25">
        <v>44456</v>
      </c>
      <c r="G90" s="26" t="s">
        <v>165</v>
      </c>
      <c r="H90" s="35" t="s">
        <v>136</v>
      </c>
      <c r="I90" s="33" t="s">
        <v>14</v>
      </c>
      <c r="J90" s="34">
        <v>480</v>
      </c>
      <c r="K90" s="29">
        <v>960</v>
      </c>
      <c r="L90" s="30">
        <v>2</v>
      </c>
      <c r="M90" s="30">
        <f t="shared" si="2"/>
        <v>960</v>
      </c>
    </row>
    <row r="91" spans="4:14" x14ac:dyDescent="0.25">
      <c r="D91" s="6" t="s">
        <v>9</v>
      </c>
      <c r="E91" s="25">
        <v>44459</v>
      </c>
      <c r="F91" s="25">
        <v>43448</v>
      </c>
      <c r="G91" s="26" t="s">
        <v>167</v>
      </c>
      <c r="H91" s="35" t="s">
        <v>138</v>
      </c>
      <c r="I91" s="33" t="s">
        <v>139</v>
      </c>
      <c r="J91" s="36">
        <v>165.14400000000001</v>
      </c>
      <c r="K91" s="29">
        <v>9082.92</v>
      </c>
      <c r="L91" s="30">
        <v>72</v>
      </c>
      <c r="M91" s="30">
        <f t="shared" si="2"/>
        <v>11890.368</v>
      </c>
    </row>
    <row r="92" spans="4:14" x14ac:dyDescent="0.25">
      <c r="D92" s="6" t="s">
        <v>9</v>
      </c>
      <c r="E92" s="25">
        <v>44459</v>
      </c>
      <c r="F92" s="25">
        <v>43134</v>
      </c>
      <c r="G92" s="26" t="s">
        <v>168</v>
      </c>
      <c r="H92" s="35" t="s">
        <v>141</v>
      </c>
      <c r="I92" s="33" t="s">
        <v>14</v>
      </c>
      <c r="J92" s="36">
        <v>23.01154929577465</v>
      </c>
      <c r="K92" s="29">
        <v>1633.8200000000002</v>
      </c>
      <c r="L92" s="30">
        <v>55</v>
      </c>
      <c r="M92" s="30">
        <f t="shared" si="2"/>
        <v>1265.6352112676057</v>
      </c>
    </row>
    <row r="93" spans="4:14" x14ac:dyDescent="0.25">
      <c r="D93" s="6" t="s">
        <v>9</v>
      </c>
      <c r="E93" s="25">
        <v>43134</v>
      </c>
      <c r="F93" s="25">
        <v>43134</v>
      </c>
      <c r="G93" s="26" t="s">
        <v>169</v>
      </c>
      <c r="H93" s="35" t="s">
        <v>143</v>
      </c>
      <c r="I93" s="40" t="s">
        <v>14</v>
      </c>
      <c r="J93" s="41">
        <v>50</v>
      </c>
      <c r="K93" s="42">
        <v>1350</v>
      </c>
      <c r="L93" s="43">
        <v>27</v>
      </c>
      <c r="M93" s="30">
        <f t="shared" si="2"/>
        <v>1350</v>
      </c>
    </row>
    <row r="94" spans="4:14" x14ac:dyDescent="0.25">
      <c r="D94" s="6" t="s">
        <v>9</v>
      </c>
      <c r="E94" s="25">
        <v>44459</v>
      </c>
      <c r="F94" s="25">
        <v>43710</v>
      </c>
      <c r="G94" s="26" t="s">
        <v>171</v>
      </c>
      <c r="H94" s="35" t="s">
        <v>145</v>
      </c>
      <c r="I94" s="40" t="s">
        <v>14</v>
      </c>
      <c r="J94" s="41">
        <v>35</v>
      </c>
      <c r="K94" s="42">
        <v>6300</v>
      </c>
      <c r="L94" s="43">
        <v>180</v>
      </c>
      <c r="M94" s="30">
        <f t="shared" si="2"/>
        <v>6300</v>
      </c>
    </row>
    <row r="95" spans="4:14" x14ac:dyDescent="0.25">
      <c r="D95" s="6" t="s">
        <v>9</v>
      </c>
      <c r="E95" s="25">
        <v>44459</v>
      </c>
      <c r="F95" s="25">
        <v>43801</v>
      </c>
      <c r="G95" s="26" t="s">
        <v>173</v>
      </c>
      <c r="H95" s="35" t="s">
        <v>148</v>
      </c>
      <c r="I95" s="33" t="s">
        <v>14</v>
      </c>
      <c r="J95" s="36">
        <v>293.05084745762713</v>
      </c>
      <c r="K95" s="29">
        <v>17290</v>
      </c>
      <c r="L95" s="30">
        <v>51</v>
      </c>
      <c r="M95" s="30">
        <f t="shared" si="2"/>
        <v>14945.593220338984</v>
      </c>
    </row>
    <row r="96" spans="4:14" ht="15" customHeight="1" x14ac:dyDescent="0.25">
      <c r="D96" s="6" t="s">
        <v>9</v>
      </c>
      <c r="E96" s="25">
        <v>43801</v>
      </c>
      <c r="F96" s="25">
        <v>43801</v>
      </c>
      <c r="G96" s="26" t="s">
        <v>175</v>
      </c>
      <c r="H96" s="35" t="s">
        <v>532</v>
      </c>
      <c r="I96" s="33" t="s">
        <v>14</v>
      </c>
      <c r="J96" s="36">
        <v>2375</v>
      </c>
      <c r="K96" s="29">
        <v>700</v>
      </c>
      <c r="L96" s="30">
        <v>2</v>
      </c>
      <c r="M96" s="30">
        <f t="shared" si="2"/>
        <v>4750</v>
      </c>
    </row>
    <row r="97" spans="4:13" ht="15" customHeight="1" x14ac:dyDescent="0.25">
      <c r="D97" s="6" t="s">
        <v>9</v>
      </c>
      <c r="E97" s="25">
        <v>45421</v>
      </c>
      <c r="F97" s="25">
        <v>45427</v>
      </c>
      <c r="G97" s="26" t="s">
        <v>177</v>
      </c>
      <c r="H97" s="35" t="s">
        <v>151</v>
      </c>
      <c r="I97" s="33" t="s">
        <v>14</v>
      </c>
      <c r="J97" s="34">
        <v>810</v>
      </c>
      <c r="K97" s="29">
        <v>8910</v>
      </c>
      <c r="L97" s="30">
        <v>11</v>
      </c>
      <c r="M97" s="30">
        <f t="shared" si="2"/>
        <v>8910</v>
      </c>
    </row>
    <row r="98" spans="4:13" ht="15" customHeight="1" x14ac:dyDescent="0.25">
      <c r="D98" s="6" t="s">
        <v>9</v>
      </c>
      <c r="E98" s="25">
        <v>44456</v>
      </c>
      <c r="F98" s="25">
        <v>44456</v>
      </c>
      <c r="G98" s="26" t="s">
        <v>179</v>
      </c>
      <c r="H98" s="35" t="s">
        <v>150</v>
      </c>
      <c r="I98" s="33" t="s">
        <v>14</v>
      </c>
      <c r="J98" s="34">
        <v>103.18181818181819</v>
      </c>
      <c r="K98" s="29">
        <v>2270</v>
      </c>
      <c r="L98" s="30">
        <v>5</v>
      </c>
      <c r="M98" s="30">
        <f t="shared" si="2"/>
        <v>515.90909090909099</v>
      </c>
    </row>
    <row r="99" spans="4:13" x14ac:dyDescent="0.25">
      <c r="D99" s="6" t="s">
        <v>9</v>
      </c>
      <c r="E99" s="25">
        <v>45391</v>
      </c>
      <c r="F99" s="25">
        <v>45392</v>
      </c>
      <c r="G99" s="26" t="s">
        <v>181</v>
      </c>
      <c r="H99" s="33" t="s">
        <v>435</v>
      </c>
      <c r="I99" s="33" t="s">
        <v>537</v>
      </c>
      <c r="J99" s="34">
        <v>425</v>
      </c>
      <c r="K99" s="29">
        <v>14875</v>
      </c>
      <c r="L99" s="30">
        <v>35</v>
      </c>
      <c r="M99" s="30">
        <f t="shared" si="2"/>
        <v>14875</v>
      </c>
    </row>
    <row r="100" spans="4:13" x14ac:dyDescent="0.25">
      <c r="D100" s="6" t="s">
        <v>9</v>
      </c>
      <c r="E100" s="25">
        <v>43996</v>
      </c>
      <c r="F100" s="25">
        <v>43997</v>
      </c>
      <c r="G100" s="26" t="s">
        <v>183</v>
      </c>
      <c r="H100" s="37" t="s">
        <v>26</v>
      </c>
      <c r="I100" s="33" t="s">
        <v>14</v>
      </c>
      <c r="J100" s="34">
        <v>360</v>
      </c>
      <c r="K100" s="29">
        <v>360</v>
      </c>
      <c r="L100" s="30">
        <v>1</v>
      </c>
      <c r="M100" s="30">
        <f t="shared" si="2"/>
        <v>360</v>
      </c>
    </row>
    <row r="101" spans="4:13" x14ac:dyDescent="0.25">
      <c r="D101" s="6" t="s">
        <v>9</v>
      </c>
      <c r="E101" s="25">
        <v>44648</v>
      </c>
      <c r="F101" s="25">
        <v>44648</v>
      </c>
      <c r="G101" s="26" t="s">
        <v>185</v>
      </c>
      <c r="H101" s="35" t="s">
        <v>401</v>
      </c>
      <c r="I101" s="33" t="s">
        <v>14</v>
      </c>
      <c r="J101" s="34">
        <v>132.35294117647058</v>
      </c>
      <c r="K101" s="29">
        <v>4500</v>
      </c>
      <c r="L101" s="30">
        <v>15</v>
      </c>
      <c r="M101" s="30">
        <f t="shared" si="2"/>
        <v>1985.2941176470588</v>
      </c>
    </row>
    <row r="102" spans="4:13" x14ac:dyDescent="0.25">
      <c r="D102" s="6" t="s">
        <v>9</v>
      </c>
      <c r="E102" s="25">
        <v>44459</v>
      </c>
      <c r="F102" s="25">
        <v>43136</v>
      </c>
      <c r="G102" s="26" t="s">
        <v>187</v>
      </c>
      <c r="H102" s="35" t="s">
        <v>153</v>
      </c>
      <c r="I102" s="33" t="s">
        <v>139</v>
      </c>
      <c r="J102" s="36">
        <v>200</v>
      </c>
      <c r="K102" s="29">
        <v>200</v>
      </c>
      <c r="L102" s="30">
        <v>1</v>
      </c>
      <c r="M102" s="30">
        <f t="shared" si="2"/>
        <v>200</v>
      </c>
    </row>
    <row r="103" spans="4:13" ht="15" customHeight="1" x14ac:dyDescent="0.25">
      <c r="D103" s="6" t="s">
        <v>9</v>
      </c>
      <c r="E103" s="25">
        <v>44459</v>
      </c>
      <c r="F103" s="25">
        <v>43801</v>
      </c>
      <c r="G103" s="26" t="s">
        <v>189</v>
      </c>
      <c r="H103" s="35" t="s">
        <v>155</v>
      </c>
      <c r="I103" s="33" t="s">
        <v>14</v>
      </c>
      <c r="J103" s="36">
        <v>10.970380761523046</v>
      </c>
      <c r="K103" s="29">
        <v>21896.880000000001</v>
      </c>
      <c r="L103" s="30">
        <v>3346</v>
      </c>
      <c r="M103" s="30">
        <f t="shared" si="2"/>
        <v>36706.894028056115</v>
      </c>
    </row>
    <row r="104" spans="4:13" ht="15" customHeight="1" x14ac:dyDescent="0.25">
      <c r="D104" s="6" t="s">
        <v>9</v>
      </c>
      <c r="E104" s="25">
        <v>43805</v>
      </c>
      <c r="F104" s="25">
        <v>43440</v>
      </c>
      <c r="G104" s="26" t="s">
        <v>192</v>
      </c>
      <c r="H104" s="51" t="s">
        <v>510</v>
      </c>
      <c r="I104" s="33" t="s">
        <v>14</v>
      </c>
      <c r="J104" s="36">
        <v>14.047619047619047</v>
      </c>
      <c r="K104" s="29">
        <v>885</v>
      </c>
      <c r="L104" s="30">
        <v>64</v>
      </c>
      <c r="M104" s="30">
        <f t="shared" si="2"/>
        <v>899.04761904761904</v>
      </c>
    </row>
    <row r="105" spans="4:13" ht="15" customHeight="1" x14ac:dyDescent="0.25">
      <c r="D105" s="6" t="s">
        <v>9</v>
      </c>
      <c r="E105" s="25">
        <v>44459</v>
      </c>
      <c r="F105" s="25">
        <v>44367</v>
      </c>
      <c r="G105" s="26" t="s">
        <v>194</v>
      </c>
      <c r="H105" s="33" t="s">
        <v>368</v>
      </c>
      <c r="I105" s="33" t="s">
        <v>14</v>
      </c>
      <c r="J105" s="34">
        <v>29.945714285714285</v>
      </c>
      <c r="K105" s="29">
        <v>2096.1999999999998</v>
      </c>
      <c r="L105" s="30">
        <v>71</v>
      </c>
      <c r="M105" s="30">
        <f t="shared" si="2"/>
        <v>2126.1457142857143</v>
      </c>
    </row>
    <row r="106" spans="4:13" x14ac:dyDescent="0.25">
      <c r="D106" s="6" t="s">
        <v>9</v>
      </c>
      <c r="E106" s="25">
        <v>43813</v>
      </c>
      <c r="F106" s="25">
        <v>43813</v>
      </c>
      <c r="G106" s="26" t="s">
        <v>196</v>
      </c>
      <c r="H106" s="35" t="s">
        <v>158</v>
      </c>
      <c r="I106" s="33" t="s">
        <v>14</v>
      </c>
      <c r="J106" s="36">
        <v>160</v>
      </c>
      <c r="K106" s="29">
        <v>1600</v>
      </c>
      <c r="L106" s="30">
        <v>10</v>
      </c>
      <c r="M106" s="30">
        <f t="shared" si="2"/>
        <v>1600</v>
      </c>
    </row>
    <row r="107" spans="4:13" x14ac:dyDescent="0.25">
      <c r="D107" s="6" t="s">
        <v>9</v>
      </c>
      <c r="E107" s="25">
        <v>44459</v>
      </c>
      <c r="F107" s="25">
        <v>44459</v>
      </c>
      <c r="G107" s="26" t="s">
        <v>198</v>
      </c>
      <c r="H107" s="35" t="s">
        <v>160</v>
      </c>
      <c r="I107" s="33" t="s">
        <v>14</v>
      </c>
      <c r="J107" s="36">
        <v>11.646755447941889</v>
      </c>
      <c r="K107" s="29">
        <v>14430.33</v>
      </c>
      <c r="L107" s="30">
        <v>2650</v>
      </c>
      <c r="M107" s="30">
        <f t="shared" si="2"/>
        <v>30863.901937046005</v>
      </c>
    </row>
    <row r="108" spans="4:13" x14ac:dyDescent="0.25">
      <c r="D108" s="6" t="s">
        <v>9</v>
      </c>
      <c r="E108" s="25">
        <v>44459</v>
      </c>
      <c r="F108" s="25">
        <v>43801</v>
      </c>
      <c r="G108" s="26" t="s">
        <v>199</v>
      </c>
      <c r="H108" s="35" t="s">
        <v>162</v>
      </c>
      <c r="I108" s="33" t="s">
        <v>14</v>
      </c>
      <c r="J108" s="36">
        <v>22.88</v>
      </c>
      <c r="K108" s="29">
        <v>50015.68</v>
      </c>
      <c r="L108" s="30">
        <v>1822</v>
      </c>
      <c r="M108" s="30">
        <f t="shared" si="2"/>
        <v>41687.360000000001</v>
      </c>
    </row>
    <row r="109" spans="4:13" ht="15" customHeight="1" x14ac:dyDescent="0.25">
      <c r="D109" s="6" t="s">
        <v>9</v>
      </c>
      <c r="E109" s="25">
        <v>44459</v>
      </c>
      <c r="F109" s="25">
        <v>43801</v>
      </c>
      <c r="G109" s="26" t="s">
        <v>202</v>
      </c>
      <c r="H109" s="35" t="s">
        <v>164</v>
      </c>
      <c r="I109" s="33" t="s">
        <v>14</v>
      </c>
      <c r="J109" s="36">
        <v>31.36</v>
      </c>
      <c r="K109" s="29">
        <v>1944.32</v>
      </c>
      <c r="L109" s="30">
        <v>194</v>
      </c>
      <c r="M109" s="30">
        <f t="shared" si="2"/>
        <v>6083.84</v>
      </c>
    </row>
    <row r="110" spans="4:13" x14ac:dyDescent="0.25">
      <c r="D110" s="6" t="s">
        <v>9</v>
      </c>
      <c r="E110" s="25">
        <v>43508</v>
      </c>
      <c r="F110" s="25">
        <v>43143</v>
      </c>
      <c r="G110" s="26" t="s">
        <v>204</v>
      </c>
      <c r="H110" s="35" t="s">
        <v>166</v>
      </c>
      <c r="I110" s="33" t="s">
        <v>14</v>
      </c>
      <c r="J110" s="36">
        <v>290</v>
      </c>
      <c r="K110" s="29">
        <v>0</v>
      </c>
      <c r="L110" s="30">
        <v>0</v>
      </c>
      <c r="M110" s="30">
        <f t="shared" ref="M110:M141" si="3">+J110*L110</f>
        <v>0</v>
      </c>
    </row>
    <row r="111" spans="4:13" ht="15" customHeight="1" x14ac:dyDescent="0.25">
      <c r="D111" s="6" t="s">
        <v>9</v>
      </c>
      <c r="E111" s="25">
        <v>44459</v>
      </c>
      <c r="F111" s="25">
        <v>44441</v>
      </c>
      <c r="G111" s="26" t="s">
        <v>206</v>
      </c>
      <c r="H111" s="35" t="s">
        <v>508</v>
      </c>
      <c r="I111" s="33" t="s">
        <v>14</v>
      </c>
      <c r="J111" s="36">
        <v>211.86</v>
      </c>
      <c r="K111" s="29">
        <v>0</v>
      </c>
      <c r="L111" s="30">
        <v>0</v>
      </c>
      <c r="M111" s="30">
        <f t="shared" si="3"/>
        <v>0</v>
      </c>
    </row>
    <row r="112" spans="4:13" ht="26.25" customHeight="1" x14ac:dyDescent="0.25">
      <c r="D112" s="6" t="s">
        <v>9</v>
      </c>
      <c r="E112" s="25">
        <v>44459</v>
      </c>
      <c r="F112" s="25">
        <v>43801</v>
      </c>
      <c r="G112" s="26" t="s">
        <v>208</v>
      </c>
      <c r="H112" s="35" t="s">
        <v>509</v>
      </c>
      <c r="I112" s="33" t="s">
        <v>14</v>
      </c>
      <c r="J112" s="36">
        <v>490</v>
      </c>
      <c r="K112" s="29">
        <v>6860</v>
      </c>
      <c r="L112" s="30">
        <v>3</v>
      </c>
      <c r="M112" s="30">
        <f t="shared" si="3"/>
        <v>1470</v>
      </c>
    </row>
    <row r="113" spans="4:13" ht="15" customHeight="1" x14ac:dyDescent="0.25">
      <c r="D113" s="7" t="s">
        <v>9</v>
      </c>
      <c r="E113" s="44">
        <v>44456</v>
      </c>
      <c r="F113" s="44">
        <v>44370</v>
      </c>
      <c r="G113" s="45" t="s">
        <v>210</v>
      </c>
      <c r="H113" s="40" t="s">
        <v>357</v>
      </c>
      <c r="I113" s="40" t="s">
        <v>358</v>
      </c>
      <c r="J113" s="46">
        <v>120</v>
      </c>
      <c r="K113" s="42">
        <v>240</v>
      </c>
      <c r="L113" s="30">
        <v>2</v>
      </c>
      <c r="M113" s="30">
        <f t="shared" si="3"/>
        <v>240</v>
      </c>
    </row>
    <row r="114" spans="4:13" x14ac:dyDescent="0.25">
      <c r="D114" s="6" t="s">
        <v>9</v>
      </c>
      <c r="E114" s="25">
        <v>44801</v>
      </c>
      <c r="F114" s="25">
        <v>44801</v>
      </c>
      <c r="G114" s="26" t="s">
        <v>212</v>
      </c>
      <c r="H114" s="33" t="s">
        <v>497</v>
      </c>
      <c r="I114" s="33" t="s">
        <v>14</v>
      </c>
      <c r="J114" s="34">
        <v>6</v>
      </c>
      <c r="K114" s="29">
        <v>240</v>
      </c>
      <c r="L114" s="30">
        <v>41</v>
      </c>
      <c r="M114" s="30">
        <f t="shared" si="3"/>
        <v>246</v>
      </c>
    </row>
    <row r="115" spans="4:13" ht="15" customHeight="1" x14ac:dyDescent="0.25">
      <c r="D115" s="6" t="s">
        <v>9</v>
      </c>
      <c r="E115" s="25">
        <v>43511</v>
      </c>
      <c r="F115" s="25">
        <v>43146</v>
      </c>
      <c r="G115" s="26" t="s">
        <v>528</v>
      </c>
      <c r="H115" s="35" t="s">
        <v>170</v>
      </c>
      <c r="I115" s="33" t="s">
        <v>14</v>
      </c>
      <c r="J115" s="36">
        <v>12.227538461538462</v>
      </c>
      <c r="K115" s="29">
        <v>3973.9500000000003</v>
      </c>
      <c r="L115" s="30">
        <v>348</v>
      </c>
      <c r="M115" s="30">
        <f t="shared" si="3"/>
        <v>4255.183384615385</v>
      </c>
    </row>
    <row r="116" spans="4:13" ht="15" customHeight="1" x14ac:dyDescent="0.25">
      <c r="D116" s="6" t="s">
        <v>9</v>
      </c>
      <c r="E116" s="25">
        <v>44459</v>
      </c>
      <c r="F116" s="25">
        <v>43710</v>
      </c>
      <c r="G116" s="26" t="s">
        <v>215</v>
      </c>
      <c r="H116" s="35" t="s">
        <v>172</v>
      </c>
      <c r="I116" s="33" t="s">
        <v>14</v>
      </c>
      <c r="J116" s="36">
        <v>22.354684684684685</v>
      </c>
      <c r="K116" s="29">
        <v>2481.37</v>
      </c>
      <c r="L116" s="30">
        <v>129</v>
      </c>
      <c r="M116" s="30">
        <f t="shared" si="3"/>
        <v>2883.7543243243244</v>
      </c>
    </row>
    <row r="117" spans="4:13" ht="15" customHeight="1" x14ac:dyDescent="0.25">
      <c r="D117" s="6" t="s">
        <v>9</v>
      </c>
      <c r="E117" s="25">
        <v>44459</v>
      </c>
      <c r="F117" s="25">
        <v>43148</v>
      </c>
      <c r="G117" s="26" t="s">
        <v>217</v>
      </c>
      <c r="H117" s="35" t="s">
        <v>174</v>
      </c>
      <c r="I117" s="33" t="s">
        <v>14</v>
      </c>
      <c r="J117" s="36">
        <v>55</v>
      </c>
      <c r="K117" s="29">
        <v>0</v>
      </c>
      <c r="L117" s="30">
        <v>0</v>
      </c>
      <c r="M117" s="30">
        <f t="shared" si="3"/>
        <v>0</v>
      </c>
    </row>
    <row r="118" spans="4:13" ht="15" customHeight="1" x14ac:dyDescent="0.25">
      <c r="D118" s="6" t="s">
        <v>9</v>
      </c>
      <c r="E118" s="25">
        <v>43504</v>
      </c>
      <c r="F118" s="25">
        <v>42774</v>
      </c>
      <c r="G118" s="26" t="s">
        <v>219</v>
      </c>
      <c r="H118" s="35" t="s">
        <v>176</v>
      </c>
      <c r="I118" s="33" t="s">
        <v>14</v>
      </c>
      <c r="J118" s="36">
        <v>25</v>
      </c>
      <c r="K118" s="29">
        <v>600</v>
      </c>
      <c r="L118" s="30">
        <v>24</v>
      </c>
      <c r="M118" s="30">
        <f t="shared" si="3"/>
        <v>600</v>
      </c>
    </row>
    <row r="119" spans="4:13" x14ac:dyDescent="0.25">
      <c r="D119" s="6" t="s">
        <v>9</v>
      </c>
      <c r="E119" s="25">
        <v>43504</v>
      </c>
      <c r="F119" s="25">
        <v>42774</v>
      </c>
      <c r="G119" s="26" t="s">
        <v>221</v>
      </c>
      <c r="H119" s="35" t="s">
        <v>178</v>
      </c>
      <c r="I119" s="33" t="s">
        <v>14</v>
      </c>
      <c r="J119" s="36">
        <v>30</v>
      </c>
      <c r="K119" s="29">
        <v>0</v>
      </c>
      <c r="L119" s="30">
        <v>0</v>
      </c>
      <c r="M119" s="30">
        <f t="shared" si="3"/>
        <v>0</v>
      </c>
    </row>
    <row r="120" spans="4:13" x14ac:dyDescent="0.25">
      <c r="D120" s="6" t="s">
        <v>9</v>
      </c>
      <c r="E120" s="25">
        <v>43504</v>
      </c>
      <c r="F120" s="25">
        <v>42774</v>
      </c>
      <c r="G120" s="26" t="s">
        <v>223</v>
      </c>
      <c r="H120" s="47" t="s">
        <v>180</v>
      </c>
      <c r="I120" s="33" t="s">
        <v>14</v>
      </c>
      <c r="J120" s="34">
        <v>125</v>
      </c>
      <c r="K120" s="29">
        <v>1625</v>
      </c>
      <c r="L120" s="30">
        <v>13</v>
      </c>
      <c r="M120" s="30">
        <f t="shared" si="3"/>
        <v>1625</v>
      </c>
    </row>
    <row r="121" spans="4:13" ht="15" customHeight="1" x14ac:dyDescent="0.25">
      <c r="D121" s="6" t="s">
        <v>9</v>
      </c>
      <c r="E121" s="25">
        <v>43504</v>
      </c>
      <c r="F121" s="25">
        <v>42774</v>
      </c>
      <c r="G121" s="26" t="s">
        <v>225</v>
      </c>
      <c r="H121" s="35" t="s">
        <v>182</v>
      </c>
      <c r="I121" s="33" t="s">
        <v>14</v>
      </c>
      <c r="J121" s="36">
        <v>750</v>
      </c>
      <c r="K121" s="29">
        <v>0</v>
      </c>
      <c r="L121" s="30">
        <v>0</v>
      </c>
      <c r="M121" s="30">
        <f t="shared" si="3"/>
        <v>0</v>
      </c>
    </row>
    <row r="122" spans="4:13" ht="15" customHeight="1" x14ac:dyDescent="0.25">
      <c r="D122" s="6" t="s">
        <v>9</v>
      </c>
      <c r="E122" s="25">
        <v>43504</v>
      </c>
      <c r="F122" s="25">
        <v>42774</v>
      </c>
      <c r="G122" s="26" t="s">
        <v>227</v>
      </c>
      <c r="H122" s="35" t="s">
        <v>184</v>
      </c>
      <c r="I122" s="33" t="s">
        <v>14</v>
      </c>
      <c r="J122" s="36">
        <v>750</v>
      </c>
      <c r="K122" s="29">
        <v>0</v>
      </c>
      <c r="L122" s="30">
        <v>0</v>
      </c>
      <c r="M122" s="30">
        <f t="shared" si="3"/>
        <v>0</v>
      </c>
    </row>
    <row r="123" spans="4:13" ht="15" customHeight="1" x14ac:dyDescent="0.25">
      <c r="D123" s="6" t="s">
        <v>9</v>
      </c>
      <c r="E123" s="25">
        <v>43504</v>
      </c>
      <c r="F123" s="25">
        <v>42774</v>
      </c>
      <c r="G123" s="26" t="s">
        <v>229</v>
      </c>
      <c r="H123" s="35" t="s">
        <v>186</v>
      </c>
      <c r="I123" s="33" t="s">
        <v>14</v>
      </c>
      <c r="J123" s="36">
        <v>750</v>
      </c>
      <c r="K123" s="29">
        <v>0</v>
      </c>
      <c r="L123" s="30">
        <v>0</v>
      </c>
      <c r="M123" s="30">
        <f t="shared" si="3"/>
        <v>0</v>
      </c>
    </row>
    <row r="124" spans="4:13" x14ac:dyDescent="0.25">
      <c r="D124" s="6" t="s">
        <v>9</v>
      </c>
      <c r="E124" s="25">
        <v>43504</v>
      </c>
      <c r="F124" s="25">
        <v>42774</v>
      </c>
      <c r="G124" s="26" t="s">
        <v>230</v>
      </c>
      <c r="H124" s="35" t="s">
        <v>188</v>
      </c>
      <c r="I124" s="33" t="s">
        <v>14</v>
      </c>
      <c r="J124" s="36">
        <v>750</v>
      </c>
      <c r="K124" s="29">
        <v>0</v>
      </c>
      <c r="L124" s="30">
        <v>0</v>
      </c>
      <c r="M124" s="30">
        <f t="shared" si="3"/>
        <v>0</v>
      </c>
    </row>
    <row r="125" spans="4:13" x14ac:dyDescent="0.25">
      <c r="D125" s="6" t="s">
        <v>9</v>
      </c>
      <c r="E125" s="25">
        <v>44459</v>
      </c>
      <c r="F125" s="25">
        <v>43809</v>
      </c>
      <c r="G125" s="26" t="s">
        <v>232</v>
      </c>
      <c r="H125" s="35" t="s">
        <v>190</v>
      </c>
      <c r="I125" s="33" t="s">
        <v>191</v>
      </c>
      <c r="J125" s="36">
        <v>270</v>
      </c>
      <c r="K125" s="29">
        <v>205200</v>
      </c>
      <c r="L125" s="30">
        <v>762</v>
      </c>
      <c r="M125" s="30">
        <f t="shared" si="3"/>
        <v>205740</v>
      </c>
    </row>
    <row r="126" spans="4:13" x14ac:dyDescent="0.25">
      <c r="D126" s="6" t="s">
        <v>9</v>
      </c>
      <c r="E126" s="25">
        <v>44459</v>
      </c>
      <c r="F126" s="25">
        <v>42774</v>
      </c>
      <c r="G126" s="26" t="s">
        <v>234</v>
      </c>
      <c r="H126" s="35" t="s">
        <v>193</v>
      </c>
      <c r="I126" s="33" t="s">
        <v>14</v>
      </c>
      <c r="J126" s="36">
        <v>280</v>
      </c>
      <c r="K126" s="29">
        <v>0</v>
      </c>
      <c r="L126" s="30">
        <v>0</v>
      </c>
      <c r="M126" s="30">
        <f t="shared" si="3"/>
        <v>0</v>
      </c>
    </row>
    <row r="127" spans="4:13" x14ac:dyDescent="0.25">
      <c r="D127" s="6" t="s">
        <v>9</v>
      </c>
      <c r="E127" s="25">
        <v>44459</v>
      </c>
      <c r="F127" s="25">
        <v>43809</v>
      </c>
      <c r="G127" s="26" t="s">
        <v>236</v>
      </c>
      <c r="H127" s="35" t="s">
        <v>195</v>
      </c>
      <c r="I127" s="33" t="s">
        <v>191</v>
      </c>
      <c r="J127" s="36">
        <v>350</v>
      </c>
      <c r="K127" s="29">
        <v>7000</v>
      </c>
      <c r="L127" s="30">
        <v>11</v>
      </c>
      <c r="M127" s="30">
        <f t="shared" si="3"/>
        <v>3850</v>
      </c>
    </row>
    <row r="128" spans="4:13" ht="30.75" x14ac:dyDescent="0.25">
      <c r="D128" s="6" t="s">
        <v>9</v>
      </c>
      <c r="E128" s="25">
        <v>44648</v>
      </c>
      <c r="F128" s="25">
        <v>44648</v>
      </c>
      <c r="G128" s="26" t="s">
        <v>238</v>
      </c>
      <c r="H128" s="35" t="s">
        <v>413</v>
      </c>
      <c r="I128" s="33" t="s">
        <v>14</v>
      </c>
      <c r="J128" s="34">
        <v>220.34</v>
      </c>
      <c r="K128" s="29">
        <v>37457.800000000003</v>
      </c>
      <c r="L128" s="30">
        <v>170</v>
      </c>
      <c r="M128" s="30">
        <f t="shared" si="3"/>
        <v>37457.800000000003</v>
      </c>
    </row>
    <row r="129" spans="4:13" x14ac:dyDescent="0.25">
      <c r="D129" s="6" t="s">
        <v>9</v>
      </c>
      <c r="E129" s="25">
        <v>43565</v>
      </c>
      <c r="F129" s="25">
        <v>42835</v>
      </c>
      <c r="G129" s="26" t="s">
        <v>240</v>
      </c>
      <c r="H129" s="35" t="s">
        <v>197</v>
      </c>
      <c r="I129" s="33" t="s">
        <v>14</v>
      </c>
      <c r="J129" s="36">
        <v>175</v>
      </c>
      <c r="K129" s="29">
        <v>634200</v>
      </c>
      <c r="L129" s="30">
        <v>1917</v>
      </c>
      <c r="M129" s="30">
        <f t="shared" si="3"/>
        <v>335475</v>
      </c>
    </row>
    <row r="130" spans="4:13" ht="15" customHeight="1" x14ac:dyDescent="0.25">
      <c r="D130" s="6" t="s">
        <v>9</v>
      </c>
      <c r="E130" s="25">
        <v>43565</v>
      </c>
      <c r="F130" s="25">
        <v>42835</v>
      </c>
      <c r="G130" s="26" t="s">
        <v>242</v>
      </c>
      <c r="H130" s="52" t="s">
        <v>507</v>
      </c>
      <c r="I130" s="33" t="s">
        <v>14</v>
      </c>
      <c r="J130" s="34">
        <v>30</v>
      </c>
      <c r="K130" s="29">
        <v>0</v>
      </c>
      <c r="L130" s="30">
        <v>0</v>
      </c>
      <c r="M130" s="30">
        <f t="shared" si="3"/>
        <v>0</v>
      </c>
    </row>
    <row r="131" spans="4:13" ht="15" customHeight="1" x14ac:dyDescent="0.25">
      <c r="D131" s="6" t="s">
        <v>9</v>
      </c>
      <c r="E131" s="25">
        <v>43565</v>
      </c>
      <c r="F131" s="25">
        <v>42835</v>
      </c>
      <c r="G131" s="26" t="s">
        <v>244</v>
      </c>
      <c r="H131" s="35" t="s">
        <v>200</v>
      </c>
      <c r="I131" s="33" t="s">
        <v>14</v>
      </c>
      <c r="J131" s="36">
        <v>275</v>
      </c>
      <c r="K131" s="29">
        <v>0</v>
      </c>
      <c r="L131" s="30">
        <v>0</v>
      </c>
      <c r="M131" s="30">
        <f t="shared" si="3"/>
        <v>0</v>
      </c>
    </row>
    <row r="132" spans="4:13" ht="30.75" x14ac:dyDescent="0.25">
      <c r="D132" s="6" t="s">
        <v>9</v>
      </c>
      <c r="E132" s="25">
        <v>43565</v>
      </c>
      <c r="F132" s="25">
        <v>42835</v>
      </c>
      <c r="G132" s="26" t="s">
        <v>246</v>
      </c>
      <c r="H132" s="35" t="s">
        <v>201</v>
      </c>
      <c r="I132" s="33" t="s">
        <v>14</v>
      </c>
      <c r="J132" s="36">
        <v>280</v>
      </c>
      <c r="K132" s="29">
        <v>0</v>
      </c>
      <c r="L132" s="30">
        <v>0</v>
      </c>
      <c r="M132" s="30">
        <f t="shared" si="3"/>
        <v>0</v>
      </c>
    </row>
    <row r="133" spans="4:13" x14ac:dyDescent="0.25">
      <c r="D133" s="6" t="s">
        <v>9</v>
      </c>
      <c r="E133" s="25">
        <v>43565</v>
      </c>
      <c r="F133" s="25">
        <v>42835</v>
      </c>
      <c r="G133" s="26" t="s">
        <v>248</v>
      </c>
      <c r="H133" s="35" t="s">
        <v>203</v>
      </c>
      <c r="I133" s="33" t="s">
        <v>14</v>
      </c>
      <c r="J133" s="36">
        <v>250</v>
      </c>
      <c r="K133" s="29">
        <v>0</v>
      </c>
      <c r="L133" s="30">
        <v>0</v>
      </c>
      <c r="M133" s="30">
        <f t="shared" si="3"/>
        <v>0</v>
      </c>
    </row>
    <row r="134" spans="4:13" x14ac:dyDescent="0.25">
      <c r="D134" s="7" t="s">
        <v>9</v>
      </c>
      <c r="E134" s="44">
        <v>44456</v>
      </c>
      <c r="F134" s="44">
        <v>43805</v>
      </c>
      <c r="G134" s="45" t="s">
        <v>250</v>
      </c>
      <c r="H134" s="40" t="s">
        <v>205</v>
      </c>
      <c r="I134" s="40" t="s">
        <v>14</v>
      </c>
      <c r="J134" s="46">
        <v>82.606427378964938</v>
      </c>
      <c r="K134" s="42">
        <v>98962.5</v>
      </c>
      <c r="L134" s="30">
        <v>768</v>
      </c>
      <c r="M134" s="30">
        <f t="shared" si="3"/>
        <v>63441.736227045069</v>
      </c>
    </row>
    <row r="135" spans="4:13" x14ac:dyDescent="0.25">
      <c r="D135" s="6" t="s">
        <v>9</v>
      </c>
      <c r="E135" s="25">
        <v>43565</v>
      </c>
      <c r="F135" s="25">
        <v>42835</v>
      </c>
      <c r="G135" s="26" t="s">
        <v>252</v>
      </c>
      <c r="H135" s="35" t="s">
        <v>207</v>
      </c>
      <c r="I135" s="33" t="s">
        <v>14</v>
      </c>
      <c r="J135" s="36">
        <v>11</v>
      </c>
      <c r="K135" s="29">
        <v>396</v>
      </c>
      <c r="L135" s="30">
        <v>36</v>
      </c>
      <c r="M135" s="30">
        <f t="shared" si="3"/>
        <v>396</v>
      </c>
    </row>
    <row r="136" spans="4:13" x14ac:dyDescent="0.25">
      <c r="D136" s="6" t="s">
        <v>9</v>
      </c>
      <c r="E136" s="25">
        <v>44459</v>
      </c>
      <c r="F136" s="25">
        <v>42835</v>
      </c>
      <c r="G136" s="26" t="s">
        <v>254</v>
      </c>
      <c r="H136" s="35" t="s">
        <v>209</v>
      </c>
      <c r="I136" s="33" t="s">
        <v>14</v>
      </c>
      <c r="J136" s="36">
        <v>41.486486486486484</v>
      </c>
      <c r="K136" s="29">
        <v>1535</v>
      </c>
      <c r="L136" s="30">
        <v>24</v>
      </c>
      <c r="M136" s="30">
        <f t="shared" si="3"/>
        <v>995.67567567567562</v>
      </c>
    </row>
    <row r="137" spans="4:13" x14ac:dyDescent="0.25">
      <c r="D137" s="7" t="s">
        <v>9</v>
      </c>
      <c r="E137" s="44">
        <v>44460</v>
      </c>
      <c r="F137" s="44">
        <v>43770</v>
      </c>
      <c r="G137" s="45" t="s">
        <v>256</v>
      </c>
      <c r="H137" s="39" t="s">
        <v>211</v>
      </c>
      <c r="I137" s="40" t="s">
        <v>14</v>
      </c>
      <c r="J137" s="41">
        <v>2.62</v>
      </c>
      <c r="K137" s="42">
        <v>12314</v>
      </c>
      <c r="L137" s="30">
        <v>2248</v>
      </c>
      <c r="M137" s="30">
        <f t="shared" si="3"/>
        <v>5889.76</v>
      </c>
    </row>
    <row r="138" spans="4:13" x14ac:dyDescent="0.25">
      <c r="D138" s="6" t="s">
        <v>9</v>
      </c>
      <c r="E138" s="25">
        <v>43565</v>
      </c>
      <c r="F138" s="25">
        <v>42835</v>
      </c>
      <c r="G138" s="26" t="s">
        <v>258</v>
      </c>
      <c r="H138" s="35" t="s">
        <v>213</v>
      </c>
      <c r="I138" s="33" t="s">
        <v>14</v>
      </c>
      <c r="J138" s="36">
        <v>350</v>
      </c>
      <c r="K138" s="29">
        <v>0</v>
      </c>
      <c r="L138" s="30">
        <v>0</v>
      </c>
      <c r="M138" s="30">
        <f t="shared" si="3"/>
        <v>0</v>
      </c>
    </row>
    <row r="139" spans="4:13" ht="15" customHeight="1" x14ac:dyDescent="0.25">
      <c r="D139" s="7" t="s">
        <v>9</v>
      </c>
      <c r="E139" s="44">
        <v>44456</v>
      </c>
      <c r="F139" s="44">
        <v>43448</v>
      </c>
      <c r="G139" s="45" t="s">
        <v>259</v>
      </c>
      <c r="H139" s="53" t="s">
        <v>214</v>
      </c>
      <c r="I139" s="40" t="s">
        <v>14</v>
      </c>
      <c r="J139" s="46">
        <v>114.80335570469796</v>
      </c>
      <c r="K139" s="42">
        <v>68422.799999999988</v>
      </c>
      <c r="L139" s="30">
        <v>315</v>
      </c>
      <c r="M139" s="30">
        <f t="shared" si="3"/>
        <v>36163.057046979862</v>
      </c>
    </row>
    <row r="140" spans="4:13" x14ac:dyDescent="0.25">
      <c r="D140" s="6" t="s">
        <v>9</v>
      </c>
      <c r="E140" s="25">
        <v>44456</v>
      </c>
      <c r="F140" s="25">
        <v>43630</v>
      </c>
      <c r="G140" s="26" t="s">
        <v>261</v>
      </c>
      <c r="H140" s="33" t="s">
        <v>216</v>
      </c>
      <c r="I140" s="33" t="s">
        <v>14</v>
      </c>
      <c r="J140" s="34">
        <v>67.5</v>
      </c>
      <c r="K140" s="29">
        <v>1890</v>
      </c>
      <c r="L140" s="30">
        <v>14</v>
      </c>
      <c r="M140" s="30">
        <f t="shared" si="3"/>
        <v>945</v>
      </c>
    </row>
    <row r="141" spans="4:13" x14ac:dyDescent="0.25">
      <c r="D141" s="6" t="s">
        <v>9</v>
      </c>
      <c r="E141" s="25">
        <v>44648</v>
      </c>
      <c r="F141" s="25">
        <v>44648</v>
      </c>
      <c r="G141" s="26" t="s">
        <v>263</v>
      </c>
      <c r="H141" s="33" t="s">
        <v>415</v>
      </c>
      <c r="I141" s="33" t="s">
        <v>14</v>
      </c>
      <c r="J141" s="34">
        <v>72.174242424242422</v>
      </c>
      <c r="K141" s="29">
        <v>2381.75</v>
      </c>
      <c r="L141" s="30">
        <v>33</v>
      </c>
      <c r="M141" s="30">
        <f t="shared" si="3"/>
        <v>2381.75</v>
      </c>
    </row>
    <row r="142" spans="4:13" x14ac:dyDescent="0.25">
      <c r="D142" s="6" t="s">
        <v>9</v>
      </c>
      <c r="E142" s="25">
        <v>44648</v>
      </c>
      <c r="F142" s="25">
        <v>44648</v>
      </c>
      <c r="G142" s="26" t="s">
        <v>265</v>
      </c>
      <c r="H142" s="33" t="s">
        <v>504</v>
      </c>
      <c r="I142" s="33" t="s">
        <v>14</v>
      </c>
      <c r="J142" s="34">
        <v>91.35</v>
      </c>
      <c r="K142" s="29">
        <v>2283.75</v>
      </c>
      <c r="L142" s="30">
        <v>25</v>
      </c>
      <c r="M142" s="30">
        <f t="shared" ref="M142:M173" si="4">+J142*L142</f>
        <v>2283.75</v>
      </c>
    </row>
    <row r="143" spans="4:13" x14ac:dyDescent="0.25">
      <c r="D143" s="6" t="s">
        <v>9</v>
      </c>
      <c r="E143" s="25">
        <v>43565</v>
      </c>
      <c r="F143" s="25">
        <v>42835</v>
      </c>
      <c r="G143" s="26" t="s">
        <v>267</v>
      </c>
      <c r="H143" s="35" t="s">
        <v>218</v>
      </c>
      <c r="I143" s="33" t="s">
        <v>14</v>
      </c>
      <c r="J143" s="36">
        <v>18</v>
      </c>
      <c r="K143" s="29">
        <v>0</v>
      </c>
      <c r="L143" s="30">
        <v>0</v>
      </c>
      <c r="M143" s="30">
        <f t="shared" si="4"/>
        <v>0</v>
      </c>
    </row>
    <row r="144" spans="4:13" ht="15" customHeight="1" x14ac:dyDescent="0.25">
      <c r="D144" s="6" t="s">
        <v>9</v>
      </c>
      <c r="E144" s="25">
        <v>44459</v>
      </c>
      <c r="F144" s="25">
        <v>42835</v>
      </c>
      <c r="G144" s="26" t="s">
        <v>269</v>
      </c>
      <c r="H144" s="39" t="s">
        <v>220</v>
      </c>
      <c r="I144" s="33" t="s">
        <v>14</v>
      </c>
      <c r="J144" s="36">
        <v>306</v>
      </c>
      <c r="K144" s="29">
        <v>244800</v>
      </c>
      <c r="L144" s="30">
        <v>800</v>
      </c>
      <c r="M144" s="30">
        <f t="shared" si="4"/>
        <v>244800</v>
      </c>
    </row>
    <row r="145" spans="4:13" x14ac:dyDescent="0.25">
      <c r="D145" s="6" t="s">
        <v>9</v>
      </c>
      <c r="E145" s="25">
        <v>44459</v>
      </c>
      <c r="F145" s="25">
        <v>42835</v>
      </c>
      <c r="G145" s="26" t="s">
        <v>271</v>
      </c>
      <c r="H145" s="39" t="s">
        <v>222</v>
      </c>
      <c r="I145" s="33" t="s">
        <v>14</v>
      </c>
      <c r="J145" s="36">
        <v>315</v>
      </c>
      <c r="K145" s="29">
        <v>5355</v>
      </c>
      <c r="L145" s="30">
        <v>17</v>
      </c>
      <c r="M145" s="30">
        <f t="shared" si="4"/>
        <v>5355</v>
      </c>
    </row>
    <row r="146" spans="4:13" x14ac:dyDescent="0.25">
      <c r="D146" s="6" t="s">
        <v>9</v>
      </c>
      <c r="E146" s="25">
        <v>44459</v>
      </c>
      <c r="F146" s="25">
        <v>43383</v>
      </c>
      <c r="G146" s="26" t="s">
        <v>273</v>
      </c>
      <c r="H146" s="35" t="s">
        <v>224</v>
      </c>
      <c r="I146" s="33" t="s">
        <v>14</v>
      </c>
      <c r="J146" s="36">
        <v>211.86</v>
      </c>
      <c r="K146" s="29">
        <v>2330.46</v>
      </c>
      <c r="L146" s="30">
        <v>11</v>
      </c>
      <c r="M146" s="30">
        <f t="shared" si="4"/>
        <v>2330.46</v>
      </c>
    </row>
    <row r="147" spans="4:13" x14ac:dyDescent="0.25">
      <c r="D147" s="6" t="s">
        <v>9</v>
      </c>
      <c r="E147" s="25">
        <v>43565</v>
      </c>
      <c r="F147" s="25">
        <v>42835</v>
      </c>
      <c r="G147" s="26" t="s">
        <v>275</v>
      </c>
      <c r="H147" s="35" t="s">
        <v>226</v>
      </c>
      <c r="I147" s="33" t="s">
        <v>14</v>
      </c>
      <c r="J147" s="36">
        <v>211.86</v>
      </c>
      <c r="K147" s="29">
        <v>0</v>
      </c>
      <c r="L147" s="30">
        <v>0</v>
      </c>
      <c r="M147" s="30">
        <f t="shared" si="4"/>
        <v>0</v>
      </c>
    </row>
    <row r="148" spans="4:13" x14ac:dyDescent="0.25">
      <c r="D148" s="6" t="s">
        <v>9</v>
      </c>
      <c r="E148" s="25">
        <v>44456</v>
      </c>
      <c r="F148" s="25">
        <v>44370</v>
      </c>
      <c r="G148" s="26" t="s">
        <v>277</v>
      </c>
      <c r="H148" s="33" t="s">
        <v>366</v>
      </c>
      <c r="I148" s="33" t="s">
        <v>14</v>
      </c>
      <c r="J148" s="34">
        <v>292</v>
      </c>
      <c r="K148" s="29">
        <v>5840</v>
      </c>
      <c r="L148" s="30">
        <v>20</v>
      </c>
      <c r="M148" s="30">
        <f t="shared" si="4"/>
        <v>5840</v>
      </c>
    </row>
    <row r="149" spans="4:13" x14ac:dyDescent="0.25">
      <c r="D149" s="6" t="s">
        <v>9</v>
      </c>
      <c r="E149" s="25">
        <v>44456</v>
      </c>
      <c r="F149" s="25">
        <v>43135</v>
      </c>
      <c r="G149" s="26" t="s">
        <v>279</v>
      </c>
      <c r="H149" s="35" t="s">
        <v>228</v>
      </c>
      <c r="I149" s="33" t="s">
        <v>14</v>
      </c>
      <c r="J149" s="34">
        <v>60</v>
      </c>
      <c r="K149" s="29">
        <v>1920</v>
      </c>
      <c r="L149" s="30">
        <v>21</v>
      </c>
      <c r="M149" s="30">
        <f t="shared" si="4"/>
        <v>1260</v>
      </c>
    </row>
    <row r="150" spans="4:13" x14ac:dyDescent="0.25">
      <c r="D150" s="6" t="s">
        <v>9</v>
      </c>
      <c r="E150" s="25">
        <v>43500</v>
      </c>
      <c r="F150" s="25">
        <v>43500</v>
      </c>
      <c r="G150" s="26" t="s">
        <v>281</v>
      </c>
      <c r="H150" s="35" t="s">
        <v>506</v>
      </c>
      <c r="I150" s="33" t="s">
        <v>14</v>
      </c>
      <c r="J150" s="36">
        <v>381.36</v>
      </c>
      <c r="K150" s="29">
        <v>3050.88</v>
      </c>
      <c r="L150" s="30">
        <v>11</v>
      </c>
      <c r="M150" s="30">
        <f t="shared" si="4"/>
        <v>4194.96</v>
      </c>
    </row>
    <row r="151" spans="4:13" ht="15" customHeight="1" x14ac:dyDescent="0.25">
      <c r="D151" s="6" t="s">
        <v>9</v>
      </c>
      <c r="E151" s="25">
        <v>44459</v>
      </c>
      <c r="F151" s="25">
        <v>43383</v>
      </c>
      <c r="G151" s="26" t="s">
        <v>283</v>
      </c>
      <c r="H151" s="35" t="s">
        <v>231</v>
      </c>
      <c r="I151" s="33" t="s">
        <v>14</v>
      </c>
      <c r="J151" s="36">
        <v>61.138749999999995</v>
      </c>
      <c r="K151" s="29">
        <v>5869.32</v>
      </c>
      <c r="L151" s="30">
        <v>93</v>
      </c>
      <c r="M151" s="30">
        <f t="shared" si="4"/>
        <v>5685.9037499999995</v>
      </c>
    </row>
    <row r="152" spans="4:13" x14ac:dyDescent="0.25">
      <c r="D152" s="6" t="s">
        <v>9</v>
      </c>
      <c r="E152" s="25">
        <v>44459</v>
      </c>
      <c r="F152" s="25">
        <v>43135</v>
      </c>
      <c r="G152" s="26" t="s">
        <v>285</v>
      </c>
      <c r="H152" s="35" t="s">
        <v>233</v>
      </c>
      <c r="I152" s="33" t="s">
        <v>14</v>
      </c>
      <c r="J152" s="36">
        <v>88.649729729729728</v>
      </c>
      <c r="K152" s="29">
        <v>6560.08</v>
      </c>
      <c r="L152" s="30">
        <v>116</v>
      </c>
      <c r="M152" s="30">
        <f t="shared" si="4"/>
        <v>10283.368648648648</v>
      </c>
    </row>
    <row r="153" spans="4:13" ht="30.75" x14ac:dyDescent="0.25">
      <c r="D153" s="6" t="s">
        <v>9</v>
      </c>
      <c r="E153" s="25">
        <v>44648</v>
      </c>
      <c r="F153" s="25">
        <v>44648</v>
      </c>
      <c r="G153" s="26" t="s">
        <v>287</v>
      </c>
      <c r="H153" s="35" t="s">
        <v>524</v>
      </c>
      <c r="I153" s="33" t="s">
        <v>14</v>
      </c>
      <c r="J153" s="34">
        <v>25.42</v>
      </c>
      <c r="K153" s="29">
        <v>305.04000000000002</v>
      </c>
      <c r="L153" s="30">
        <v>11</v>
      </c>
      <c r="M153" s="30">
        <f t="shared" si="4"/>
        <v>279.62</v>
      </c>
    </row>
    <row r="154" spans="4:13" x14ac:dyDescent="0.25">
      <c r="D154" s="6" t="s">
        <v>9</v>
      </c>
      <c r="E154" s="25">
        <v>44459</v>
      </c>
      <c r="F154" s="25">
        <v>43135</v>
      </c>
      <c r="G154" s="26" t="s">
        <v>289</v>
      </c>
      <c r="H154" s="35" t="s">
        <v>235</v>
      </c>
      <c r="I154" s="33" t="s">
        <v>14</v>
      </c>
      <c r="J154" s="36">
        <v>381.36</v>
      </c>
      <c r="K154" s="29">
        <v>0</v>
      </c>
      <c r="L154" s="30">
        <v>0</v>
      </c>
      <c r="M154" s="30">
        <f t="shared" si="4"/>
        <v>0</v>
      </c>
    </row>
    <row r="155" spans="4:13" x14ac:dyDescent="0.25">
      <c r="D155" s="6" t="s">
        <v>9</v>
      </c>
      <c r="E155" s="25">
        <v>44801</v>
      </c>
      <c r="F155" s="25">
        <v>44801</v>
      </c>
      <c r="G155" s="26" t="s">
        <v>291</v>
      </c>
      <c r="H155" s="33" t="s">
        <v>424</v>
      </c>
      <c r="I155" s="33" t="s">
        <v>14</v>
      </c>
      <c r="J155" s="34">
        <v>58</v>
      </c>
      <c r="K155" s="29">
        <v>0</v>
      </c>
      <c r="L155" s="30">
        <v>0</v>
      </c>
      <c r="M155" s="30">
        <f t="shared" si="4"/>
        <v>0</v>
      </c>
    </row>
    <row r="156" spans="4:13" ht="15" customHeight="1" x14ac:dyDescent="0.25">
      <c r="D156" s="6" t="s">
        <v>9</v>
      </c>
      <c r="E156" s="25">
        <v>43500</v>
      </c>
      <c r="F156" s="25">
        <v>43135</v>
      </c>
      <c r="G156" s="26" t="s">
        <v>293</v>
      </c>
      <c r="H156" s="39" t="s">
        <v>237</v>
      </c>
      <c r="I156" s="33" t="s">
        <v>14</v>
      </c>
      <c r="J156" s="36">
        <v>470</v>
      </c>
      <c r="K156" s="29">
        <v>0</v>
      </c>
      <c r="L156" s="30">
        <v>0</v>
      </c>
      <c r="M156" s="30">
        <f t="shared" si="4"/>
        <v>0</v>
      </c>
    </row>
    <row r="157" spans="4:13" ht="15" customHeight="1" x14ac:dyDescent="0.25">
      <c r="D157" s="6" t="s">
        <v>9</v>
      </c>
      <c r="E157" s="25">
        <v>44801</v>
      </c>
      <c r="F157" s="25">
        <v>44801</v>
      </c>
      <c r="G157" s="26" t="s">
        <v>294</v>
      </c>
      <c r="H157" s="33" t="s">
        <v>429</v>
      </c>
      <c r="I157" s="33" t="s">
        <v>14</v>
      </c>
      <c r="J157" s="34">
        <v>1560</v>
      </c>
      <c r="K157" s="29">
        <v>7800</v>
      </c>
      <c r="L157" s="30">
        <v>6</v>
      </c>
      <c r="M157" s="30">
        <f t="shared" si="4"/>
        <v>9360</v>
      </c>
    </row>
    <row r="158" spans="4:13" x14ac:dyDescent="0.25">
      <c r="D158" s="6" t="s">
        <v>9</v>
      </c>
      <c r="E158" s="25">
        <v>44801</v>
      </c>
      <c r="F158" s="25">
        <v>44801</v>
      </c>
      <c r="G158" s="26" t="s">
        <v>296</v>
      </c>
      <c r="H158" s="33" t="s">
        <v>431</v>
      </c>
      <c r="I158" s="33" t="s">
        <v>14</v>
      </c>
      <c r="J158" s="34">
        <v>525</v>
      </c>
      <c r="K158" s="29">
        <v>4725</v>
      </c>
      <c r="L158" s="30">
        <v>12</v>
      </c>
      <c r="M158" s="30">
        <f t="shared" si="4"/>
        <v>6300</v>
      </c>
    </row>
    <row r="159" spans="4:13" x14ac:dyDescent="0.25">
      <c r="D159" s="6" t="s">
        <v>9</v>
      </c>
      <c r="E159" s="25">
        <v>43500</v>
      </c>
      <c r="F159" s="25">
        <v>43135</v>
      </c>
      <c r="G159" s="26" t="s">
        <v>298</v>
      </c>
      <c r="H159" s="39" t="s">
        <v>239</v>
      </c>
      <c r="I159" s="33" t="s">
        <v>14</v>
      </c>
      <c r="J159" s="36">
        <v>50</v>
      </c>
      <c r="K159" s="29">
        <v>20000</v>
      </c>
      <c r="L159" s="30">
        <v>400</v>
      </c>
      <c r="M159" s="30">
        <f t="shared" si="4"/>
        <v>20000</v>
      </c>
    </row>
    <row r="160" spans="4:13" x14ac:dyDescent="0.25">
      <c r="D160" s="6" t="s">
        <v>9</v>
      </c>
      <c r="E160" s="25">
        <v>44459</v>
      </c>
      <c r="F160" s="25">
        <v>43135</v>
      </c>
      <c r="G160" s="26" t="s">
        <v>300</v>
      </c>
      <c r="H160" s="39" t="s">
        <v>241</v>
      </c>
      <c r="I160" s="33" t="s">
        <v>14</v>
      </c>
      <c r="J160" s="36">
        <v>95.654883720930229</v>
      </c>
      <c r="K160" s="29">
        <v>8226.32</v>
      </c>
      <c r="L160" s="30">
        <v>81</v>
      </c>
      <c r="M160" s="30">
        <f t="shared" si="4"/>
        <v>7748.0455813953486</v>
      </c>
    </row>
    <row r="161" spans="4:13" x14ac:dyDescent="0.25">
      <c r="D161" s="6" t="s">
        <v>9</v>
      </c>
      <c r="E161" s="25">
        <v>44459</v>
      </c>
      <c r="F161" s="25">
        <v>43135</v>
      </c>
      <c r="G161" s="26" t="s">
        <v>301</v>
      </c>
      <c r="H161" s="39" t="s">
        <v>243</v>
      </c>
      <c r="I161" s="33" t="s">
        <v>14</v>
      </c>
      <c r="J161" s="36">
        <v>190.39983606557377</v>
      </c>
      <c r="K161" s="29">
        <v>11614.39</v>
      </c>
      <c r="L161" s="30">
        <v>51</v>
      </c>
      <c r="M161" s="30">
        <f t="shared" si="4"/>
        <v>9710.3916393442614</v>
      </c>
    </row>
    <row r="162" spans="4:13" ht="15" customHeight="1" x14ac:dyDescent="0.25">
      <c r="D162" s="6" t="s">
        <v>9</v>
      </c>
      <c r="E162" s="25">
        <v>44648</v>
      </c>
      <c r="F162" s="25">
        <v>44648</v>
      </c>
      <c r="G162" s="26" t="s">
        <v>302</v>
      </c>
      <c r="H162" s="33" t="s">
        <v>383</v>
      </c>
      <c r="I162" s="33" t="s">
        <v>14</v>
      </c>
      <c r="J162" s="34">
        <v>110.17</v>
      </c>
      <c r="K162" s="29">
        <v>0</v>
      </c>
      <c r="L162" s="30">
        <v>0</v>
      </c>
      <c r="M162" s="30">
        <f t="shared" si="4"/>
        <v>0</v>
      </c>
    </row>
    <row r="163" spans="4:13" ht="15" customHeight="1" x14ac:dyDescent="0.25">
      <c r="D163" s="7" t="s">
        <v>9</v>
      </c>
      <c r="E163" s="44">
        <v>44648</v>
      </c>
      <c r="F163" s="44">
        <v>44648</v>
      </c>
      <c r="G163" s="45" t="s">
        <v>303</v>
      </c>
      <c r="H163" s="40" t="s">
        <v>385</v>
      </c>
      <c r="I163" s="40" t="s">
        <v>14</v>
      </c>
      <c r="J163" s="46">
        <v>67.8</v>
      </c>
      <c r="K163" s="42">
        <v>0</v>
      </c>
      <c r="L163" s="30">
        <v>0</v>
      </c>
      <c r="M163" s="30">
        <f t="shared" si="4"/>
        <v>0</v>
      </c>
    </row>
    <row r="164" spans="4:13" x14ac:dyDescent="0.25">
      <c r="D164" s="6" t="s">
        <v>9</v>
      </c>
      <c r="E164" s="25">
        <v>44459</v>
      </c>
      <c r="F164" s="25">
        <v>44370</v>
      </c>
      <c r="G164" s="26" t="s">
        <v>304</v>
      </c>
      <c r="H164" s="33" t="s">
        <v>460</v>
      </c>
      <c r="I164" s="33" t="s">
        <v>14</v>
      </c>
      <c r="J164" s="34">
        <v>50</v>
      </c>
      <c r="K164" s="29">
        <v>7200</v>
      </c>
      <c r="L164" s="30">
        <v>155</v>
      </c>
      <c r="M164" s="30">
        <f t="shared" si="4"/>
        <v>7750</v>
      </c>
    </row>
    <row r="165" spans="4:13" ht="15" customHeight="1" x14ac:dyDescent="0.25">
      <c r="D165" s="6" t="s">
        <v>9</v>
      </c>
      <c r="E165" s="25">
        <v>44459</v>
      </c>
      <c r="F165" s="25">
        <v>43383</v>
      </c>
      <c r="G165" s="26" t="s">
        <v>305</v>
      </c>
      <c r="H165" s="39" t="s">
        <v>245</v>
      </c>
      <c r="I165" s="33" t="s">
        <v>14</v>
      </c>
      <c r="J165" s="36">
        <v>41.756097560975611</v>
      </c>
      <c r="K165" s="29">
        <v>5136</v>
      </c>
      <c r="L165" s="30">
        <v>398</v>
      </c>
      <c r="M165" s="30">
        <f t="shared" si="4"/>
        <v>16618.926829268294</v>
      </c>
    </row>
    <row r="166" spans="4:13" x14ac:dyDescent="0.25">
      <c r="D166" s="6" t="s">
        <v>9</v>
      </c>
      <c r="E166" s="25">
        <v>44801</v>
      </c>
      <c r="F166" s="25">
        <v>43705</v>
      </c>
      <c r="G166" s="26" t="s">
        <v>306</v>
      </c>
      <c r="H166" s="33" t="s">
        <v>502</v>
      </c>
      <c r="I166" s="33" t="s">
        <v>14</v>
      </c>
      <c r="J166" s="34">
        <v>375</v>
      </c>
      <c r="K166" s="29">
        <v>375</v>
      </c>
      <c r="L166" s="30">
        <v>1</v>
      </c>
      <c r="M166" s="30">
        <f t="shared" si="4"/>
        <v>375</v>
      </c>
    </row>
    <row r="167" spans="4:13" x14ac:dyDescent="0.25">
      <c r="D167" s="6" t="s">
        <v>9</v>
      </c>
      <c r="E167" s="25">
        <v>44459</v>
      </c>
      <c r="F167" s="25">
        <v>43135</v>
      </c>
      <c r="G167" s="26" t="s">
        <v>307</v>
      </c>
      <c r="H167" s="39" t="s">
        <v>249</v>
      </c>
      <c r="I167" s="33" t="s">
        <v>14</v>
      </c>
      <c r="J167" s="36">
        <v>33.913043478260867</v>
      </c>
      <c r="K167" s="29">
        <v>780</v>
      </c>
      <c r="L167" s="30">
        <v>22</v>
      </c>
      <c r="M167" s="30">
        <f t="shared" si="4"/>
        <v>746.08695652173913</v>
      </c>
    </row>
    <row r="168" spans="4:13" x14ac:dyDescent="0.25">
      <c r="D168" s="6" t="s">
        <v>9</v>
      </c>
      <c r="E168" s="25">
        <v>43500</v>
      </c>
      <c r="F168" s="25" t="s">
        <v>541</v>
      </c>
      <c r="G168" s="26" t="s">
        <v>308</v>
      </c>
      <c r="H168" s="39" t="s">
        <v>247</v>
      </c>
      <c r="I168" s="33" t="s">
        <v>14</v>
      </c>
      <c r="J168" s="36">
        <v>40</v>
      </c>
      <c r="K168" s="29">
        <v>0</v>
      </c>
      <c r="L168" s="30">
        <v>0</v>
      </c>
      <c r="M168" s="30">
        <f t="shared" si="4"/>
        <v>0</v>
      </c>
    </row>
    <row r="169" spans="4:13" x14ac:dyDescent="0.25">
      <c r="D169" s="6" t="s">
        <v>9</v>
      </c>
      <c r="E169" s="25">
        <v>44459</v>
      </c>
      <c r="F169" s="25">
        <v>43801</v>
      </c>
      <c r="G169" s="26" t="s">
        <v>309</v>
      </c>
      <c r="H169" s="39" t="s">
        <v>251</v>
      </c>
      <c r="I169" s="33" t="s">
        <v>14</v>
      </c>
      <c r="J169" s="36">
        <v>43.580051150895137</v>
      </c>
      <c r="K169" s="29">
        <v>17039.8</v>
      </c>
      <c r="L169" s="30">
        <v>396</v>
      </c>
      <c r="M169" s="30">
        <f t="shared" si="4"/>
        <v>17257.700255754473</v>
      </c>
    </row>
    <row r="170" spans="4:13" ht="15" customHeight="1" x14ac:dyDescent="0.25">
      <c r="D170" s="6" t="s">
        <v>9</v>
      </c>
      <c r="E170" s="25">
        <v>43500</v>
      </c>
      <c r="F170" s="25">
        <v>43135</v>
      </c>
      <c r="G170" s="26" t="s">
        <v>310</v>
      </c>
      <c r="H170" s="39" t="s">
        <v>253</v>
      </c>
      <c r="I170" s="33" t="s">
        <v>14</v>
      </c>
      <c r="J170" s="36">
        <v>700</v>
      </c>
      <c r="K170" s="29">
        <v>0</v>
      </c>
      <c r="L170" s="30">
        <v>0</v>
      </c>
      <c r="M170" s="30">
        <f t="shared" si="4"/>
        <v>0</v>
      </c>
    </row>
    <row r="171" spans="4:13" x14ac:dyDescent="0.25">
      <c r="D171" s="6" t="s">
        <v>9</v>
      </c>
      <c r="E171" s="25">
        <v>44456</v>
      </c>
      <c r="F171" s="25">
        <v>43620</v>
      </c>
      <c r="G171" s="26" t="s">
        <v>311</v>
      </c>
      <c r="H171" s="52" t="s">
        <v>255</v>
      </c>
      <c r="I171" s="33" t="s">
        <v>14</v>
      </c>
      <c r="J171" s="34">
        <v>1125</v>
      </c>
      <c r="K171" s="29">
        <v>3375</v>
      </c>
      <c r="L171" s="30">
        <v>4</v>
      </c>
      <c r="M171" s="30">
        <f t="shared" si="4"/>
        <v>4500</v>
      </c>
    </row>
    <row r="172" spans="4:13" x14ac:dyDescent="0.25">
      <c r="D172" s="6" t="s">
        <v>9</v>
      </c>
      <c r="E172" s="25">
        <v>43500</v>
      </c>
      <c r="F172" s="25">
        <v>43135</v>
      </c>
      <c r="G172" s="26" t="s">
        <v>312</v>
      </c>
      <c r="H172" s="39" t="s">
        <v>257</v>
      </c>
      <c r="I172" s="33" t="s">
        <v>14</v>
      </c>
      <c r="J172" s="36">
        <v>100</v>
      </c>
      <c r="K172" s="29">
        <v>0</v>
      </c>
      <c r="L172" s="30">
        <v>0</v>
      </c>
      <c r="M172" s="30">
        <f t="shared" si="4"/>
        <v>0</v>
      </c>
    </row>
    <row r="173" spans="4:13" ht="15" customHeight="1" x14ac:dyDescent="0.25">
      <c r="D173" s="6" t="s">
        <v>9</v>
      </c>
      <c r="E173" s="25">
        <v>44459</v>
      </c>
      <c r="F173" s="25">
        <v>43710</v>
      </c>
      <c r="G173" s="26" t="s">
        <v>313</v>
      </c>
      <c r="H173" s="39" t="s">
        <v>260</v>
      </c>
      <c r="I173" s="33" t="s">
        <v>14</v>
      </c>
      <c r="J173" s="36">
        <v>51.705616438356166</v>
      </c>
      <c r="K173" s="29">
        <v>3774.51</v>
      </c>
      <c r="L173" s="30">
        <v>104</v>
      </c>
      <c r="M173" s="30">
        <f t="shared" si="4"/>
        <v>5377.3841095890411</v>
      </c>
    </row>
    <row r="174" spans="4:13" x14ac:dyDescent="0.25">
      <c r="D174" s="6" t="s">
        <v>9</v>
      </c>
      <c r="E174" s="25">
        <v>44459</v>
      </c>
      <c r="F174" s="25">
        <v>43710</v>
      </c>
      <c r="G174" s="26" t="s">
        <v>314</v>
      </c>
      <c r="H174" s="39" t="s">
        <v>262</v>
      </c>
      <c r="I174" s="33" t="s">
        <v>14</v>
      </c>
      <c r="J174" s="36">
        <v>22</v>
      </c>
      <c r="K174" s="29">
        <v>440</v>
      </c>
      <c r="L174" s="30">
        <v>11</v>
      </c>
      <c r="M174" s="30">
        <f t="shared" ref="M174:M205" si="5">+J174*L174</f>
        <v>242</v>
      </c>
    </row>
    <row r="175" spans="4:13" ht="15" customHeight="1" x14ac:dyDescent="0.25">
      <c r="D175" s="6" t="s">
        <v>9</v>
      </c>
      <c r="E175" s="25">
        <v>44449</v>
      </c>
      <c r="F175" s="25">
        <v>43710</v>
      </c>
      <c r="G175" s="26" t="s">
        <v>315</v>
      </c>
      <c r="H175" s="39" t="s">
        <v>505</v>
      </c>
      <c r="I175" s="33" t="s">
        <v>14</v>
      </c>
      <c r="J175" s="32">
        <v>3733.7275</v>
      </c>
      <c r="K175" s="29">
        <v>59739.64</v>
      </c>
      <c r="L175" s="30">
        <v>22</v>
      </c>
      <c r="M175" s="30">
        <f t="shared" si="5"/>
        <v>82142.005000000005</v>
      </c>
    </row>
    <row r="176" spans="4:13" x14ac:dyDescent="0.25">
      <c r="D176" s="6" t="s">
        <v>9</v>
      </c>
      <c r="E176" s="25">
        <v>44459</v>
      </c>
      <c r="F176" s="25">
        <v>43135</v>
      </c>
      <c r="G176" s="26" t="s">
        <v>316</v>
      </c>
      <c r="H176" s="39" t="s">
        <v>264</v>
      </c>
      <c r="I176" s="33" t="s">
        <v>14</v>
      </c>
      <c r="J176" s="36">
        <v>118</v>
      </c>
      <c r="K176" s="29">
        <v>35990</v>
      </c>
      <c r="L176" s="30">
        <v>304</v>
      </c>
      <c r="M176" s="30">
        <f t="shared" si="5"/>
        <v>35872</v>
      </c>
    </row>
    <row r="177" spans="4:13" x14ac:dyDescent="0.25">
      <c r="D177" s="7" t="s">
        <v>9</v>
      </c>
      <c r="E177" s="44">
        <v>44648</v>
      </c>
      <c r="F177" s="44">
        <v>44648</v>
      </c>
      <c r="G177" s="45" t="s">
        <v>317</v>
      </c>
      <c r="H177" s="40" t="s">
        <v>395</v>
      </c>
      <c r="I177" s="40" t="s">
        <v>14</v>
      </c>
      <c r="J177" s="46">
        <v>99</v>
      </c>
      <c r="K177" s="42">
        <v>5841</v>
      </c>
      <c r="L177" s="30">
        <v>331</v>
      </c>
      <c r="M177" s="30">
        <f t="shared" si="5"/>
        <v>32769</v>
      </c>
    </row>
    <row r="178" spans="4:13" x14ac:dyDescent="0.25">
      <c r="D178" s="6" t="s">
        <v>9</v>
      </c>
      <c r="E178" s="25">
        <v>43504</v>
      </c>
      <c r="F178" s="25">
        <v>42774</v>
      </c>
      <c r="G178" s="26" t="s">
        <v>318</v>
      </c>
      <c r="H178" s="39" t="s">
        <v>266</v>
      </c>
      <c r="I178" s="33" t="s">
        <v>14</v>
      </c>
      <c r="J178" s="36">
        <v>8</v>
      </c>
      <c r="K178" s="29">
        <v>0</v>
      </c>
      <c r="L178" s="30">
        <v>0</v>
      </c>
      <c r="M178" s="30">
        <f t="shared" si="5"/>
        <v>0</v>
      </c>
    </row>
    <row r="179" spans="4:13" x14ac:dyDescent="0.25">
      <c r="D179" s="6" t="s">
        <v>9</v>
      </c>
      <c r="E179" s="25">
        <v>43504</v>
      </c>
      <c r="F179" s="25">
        <v>42774</v>
      </c>
      <c r="G179" s="26" t="s">
        <v>319</v>
      </c>
      <c r="H179" s="39" t="s">
        <v>280</v>
      </c>
      <c r="I179" s="33" t="s">
        <v>14</v>
      </c>
      <c r="J179" s="36">
        <v>2</v>
      </c>
      <c r="K179" s="29">
        <v>0</v>
      </c>
      <c r="L179" s="30">
        <v>0</v>
      </c>
      <c r="M179" s="30">
        <f t="shared" si="5"/>
        <v>0</v>
      </c>
    </row>
    <row r="180" spans="4:13" ht="15" customHeight="1" x14ac:dyDescent="0.25">
      <c r="D180" s="6" t="s">
        <v>9</v>
      </c>
      <c r="E180" s="25">
        <v>43504</v>
      </c>
      <c r="F180" s="25">
        <v>42774</v>
      </c>
      <c r="G180" s="26" t="s">
        <v>320</v>
      </c>
      <c r="H180" s="39" t="s">
        <v>272</v>
      </c>
      <c r="I180" s="33" t="s">
        <v>14</v>
      </c>
      <c r="J180" s="36">
        <v>8.4700000000000006</v>
      </c>
      <c r="K180" s="29">
        <v>169.4</v>
      </c>
      <c r="L180" s="30">
        <v>4</v>
      </c>
      <c r="M180" s="30">
        <f t="shared" si="5"/>
        <v>33.880000000000003</v>
      </c>
    </row>
    <row r="181" spans="4:13" ht="15" customHeight="1" x14ac:dyDescent="0.25">
      <c r="D181" s="6" t="s">
        <v>9</v>
      </c>
      <c r="E181" s="25">
        <v>43504</v>
      </c>
      <c r="F181" s="25">
        <v>42774</v>
      </c>
      <c r="G181" s="26" t="s">
        <v>321</v>
      </c>
      <c r="H181" s="39" t="s">
        <v>274</v>
      </c>
      <c r="I181" s="33" t="s">
        <v>14</v>
      </c>
      <c r="J181" s="36">
        <v>3.5</v>
      </c>
      <c r="K181" s="29">
        <v>0</v>
      </c>
      <c r="L181" s="30">
        <v>0</v>
      </c>
      <c r="M181" s="30">
        <f t="shared" si="5"/>
        <v>0</v>
      </c>
    </row>
    <row r="182" spans="4:13" x14ac:dyDescent="0.25">
      <c r="D182" s="6" t="s">
        <v>9</v>
      </c>
      <c r="E182" s="25">
        <v>43504</v>
      </c>
      <c r="F182" s="25">
        <v>42774</v>
      </c>
      <c r="G182" s="26" t="s">
        <v>322</v>
      </c>
      <c r="H182" s="39" t="s">
        <v>278</v>
      </c>
      <c r="I182" s="33" t="s">
        <v>14</v>
      </c>
      <c r="J182" s="36">
        <v>3.5</v>
      </c>
      <c r="K182" s="29">
        <v>0</v>
      </c>
      <c r="L182" s="30">
        <v>0</v>
      </c>
      <c r="M182" s="30">
        <f t="shared" si="5"/>
        <v>0</v>
      </c>
    </row>
    <row r="183" spans="4:13" x14ac:dyDescent="0.25">
      <c r="D183" s="7" t="s">
        <v>9</v>
      </c>
      <c r="E183" s="44">
        <v>44648</v>
      </c>
      <c r="F183" s="44">
        <v>44648</v>
      </c>
      <c r="G183" s="45" t="s">
        <v>323</v>
      </c>
      <c r="H183" s="40" t="s">
        <v>387</v>
      </c>
      <c r="I183" s="40" t="s">
        <v>14</v>
      </c>
      <c r="J183" s="46">
        <v>10.369441340782123</v>
      </c>
      <c r="K183" s="42">
        <v>27841.95</v>
      </c>
      <c r="L183" s="30">
        <v>1695</v>
      </c>
      <c r="M183" s="30">
        <f t="shared" si="5"/>
        <v>17576.203072625696</v>
      </c>
    </row>
    <row r="184" spans="4:13" x14ac:dyDescent="0.25">
      <c r="D184" s="6" t="s">
        <v>9</v>
      </c>
      <c r="E184" s="25">
        <v>44459</v>
      </c>
      <c r="F184" s="25">
        <v>42774</v>
      </c>
      <c r="G184" s="26" t="s">
        <v>325</v>
      </c>
      <c r="H184" s="39" t="s">
        <v>270</v>
      </c>
      <c r="I184" s="33" t="s">
        <v>14</v>
      </c>
      <c r="J184" s="36">
        <v>8.4700000000000006</v>
      </c>
      <c r="K184" s="29">
        <v>4235</v>
      </c>
      <c r="L184" s="30">
        <v>1900</v>
      </c>
      <c r="M184" s="30">
        <f t="shared" si="5"/>
        <v>16093.000000000002</v>
      </c>
    </row>
    <row r="185" spans="4:13" x14ac:dyDescent="0.25">
      <c r="D185" s="6" t="s">
        <v>9</v>
      </c>
      <c r="E185" s="25">
        <v>44459</v>
      </c>
      <c r="F185" s="25">
        <v>42774</v>
      </c>
      <c r="G185" s="26" t="s">
        <v>326</v>
      </c>
      <c r="H185" s="39" t="s">
        <v>268</v>
      </c>
      <c r="I185" s="33" t="s">
        <v>14</v>
      </c>
      <c r="J185" s="36">
        <v>8.4752557813594969</v>
      </c>
      <c r="K185" s="29">
        <v>24188.380000000005</v>
      </c>
      <c r="L185" s="30">
        <v>3672</v>
      </c>
      <c r="M185" s="30">
        <f t="shared" si="5"/>
        <v>31121.139229152071</v>
      </c>
    </row>
    <row r="186" spans="4:13" x14ac:dyDescent="0.25">
      <c r="D186" s="6" t="s">
        <v>9</v>
      </c>
      <c r="E186" s="25">
        <v>43504</v>
      </c>
      <c r="F186" s="25">
        <v>42774</v>
      </c>
      <c r="G186" s="26" t="s">
        <v>327</v>
      </c>
      <c r="H186" s="39" t="s">
        <v>276</v>
      </c>
      <c r="I186" s="33" t="s">
        <v>14</v>
      </c>
      <c r="J186" s="36">
        <v>5.5</v>
      </c>
      <c r="K186" s="29">
        <v>0</v>
      </c>
      <c r="L186" s="30">
        <v>0</v>
      </c>
      <c r="M186" s="30">
        <f t="shared" si="5"/>
        <v>0</v>
      </c>
    </row>
    <row r="187" spans="4:13" x14ac:dyDescent="0.25">
      <c r="D187" s="6" t="s">
        <v>9</v>
      </c>
      <c r="E187" s="38">
        <v>44456</v>
      </c>
      <c r="F187" s="25">
        <v>43448</v>
      </c>
      <c r="G187" s="26" t="s">
        <v>328</v>
      </c>
      <c r="H187" s="39" t="s">
        <v>284</v>
      </c>
      <c r="I187" s="33" t="s">
        <v>14</v>
      </c>
      <c r="J187" s="34">
        <v>186</v>
      </c>
      <c r="K187" s="29">
        <v>4650</v>
      </c>
      <c r="L187" s="30">
        <v>9</v>
      </c>
      <c r="M187" s="30">
        <f t="shared" si="5"/>
        <v>1674</v>
      </c>
    </row>
    <row r="188" spans="4:13" x14ac:dyDescent="0.25">
      <c r="D188" s="6" t="s">
        <v>9</v>
      </c>
      <c r="E188" s="38">
        <v>43813</v>
      </c>
      <c r="F188" s="25">
        <v>43448</v>
      </c>
      <c r="G188" s="26" t="s">
        <v>329</v>
      </c>
      <c r="H188" s="39" t="s">
        <v>282</v>
      </c>
      <c r="I188" s="33" t="s">
        <v>14</v>
      </c>
      <c r="J188" s="34">
        <v>667.97</v>
      </c>
      <c r="K188" s="29">
        <v>2003.91</v>
      </c>
      <c r="L188" s="30">
        <v>3</v>
      </c>
      <c r="M188" s="30">
        <f t="shared" si="5"/>
        <v>2003.91</v>
      </c>
    </row>
    <row r="189" spans="4:13" x14ac:dyDescent="0.25">
      <c r="D189" s="7" t="s">
        <v>9</v>
      </c>
      <c r="E189" s="54">
        <v>44648</v>
      </c>
      <c r="F189" s="44">
        <v>44649</v>
      </c>
      <c r="G189" s="45" t="s">
        <v>330</v>
      </c>
      <c r="H189" s="40" t="s">
        <v>397</v>
      </c>
      <c r="I189" s="40" t="s">
        <v>14</v>
      </c>
      <c r="J189" s="46">
        <v>415.25</v>
      </c>
      <c r="K189" s="42">
        <v>0</v>
      </c>
      <c r="L189" s="30">
        <v>0</v>
      </c>
      <c r="M189" s="30">
        <f t="shared" si="5"/>
        <v>0</v>
      </c>
    </row>
    <row r="190" spans="4:13" x14ac:dyDescent="0.25">
      <c r="D190" s="6" t="s">
        <v>9</v>
      </c>
      <c r="E190" s="38">
        <v>44459</v>
      </c>
      <c r="F190" s="25">
        <v>42774</v>
      </c>
      <c r="G190" s="26" t="s">
        <v>331</v>
      </c>
      <c r="H190" s="39" t="s">
        <v>286</v>
      </c>
      <c r="I190" s="33" t="s">
        <v>14</v>
      </c>
      <c r="J190" s="36">
        <v>200</v>
      </c>
      <c r="K190" s="29">
        <v>6400</v>
      </c>
      <c r="L190" s="30">
        <v>141</v>
      </c>
      <c r="M190" s="30">
        <f t="shared" si="5"/>
        <v>28200</v>
      </c>
    </row>
    <row r="191" spans="4:13" x14ac:dyDescent="0.25">
      <c r="D191" s="6" t="s">
        <v>9</v>
      </c>
      <c r="E191" s="38">
        <v>43746</v>
      </c>
      <c r="F191" s="25">
        <v>42651</v>
      </c>
      <c r="G191" s="26" t="s">
        <v>332</v>
      </c>
      <c r="H191" s="39" t="s">
        <v>288</v>
      </c>
      <c r="I191" s="33" t="s">
        <v>14</v>
      </c>
      <c r="J191" s="36">
        <v>180</v>
      </c>
      <c r="K191" s="29">
        <v>1800</v>
      </c>
      <c r="L191" s="30">
        <v>10</v>
      </c>
      <c r="M191" s="30">
        <f t="shared" si="5"/>
        <v>1800</v>
      </c>
    </row>
    <row r="192" spans="4:13" x14ac:dyDescent="0.25">
      <c r="D192" s="6" t="s">
        <v>9</v>
      </c>
      <c r="E192" s="38">
        <v>43504</v>
      </c>
      <c r="F192" s="25">
        <v>42774</v>
      </c>
      <c r="G192" s="26" t="s">
        <v>333</v>
      </c>
      <c r="H192" s="39" t="s">
        <v>290</v>
      </c>
      <c r="I192" s="33" t="s">
        <v>14</v>
      </c>
      <c r="J192" s="36">
        <v>180</v>
      </c>
      <c r="K192" s="29">
        <v>180</v>
      </c>
      <c r="L192" s="30">
        <v>1</v>
      </c>
      <c r="M192" s="30">
        <f t="shared" si="5"/>
        <v>180</v>
      </c>
    </row>
    <row r="193" spans="3:13" x14ac:dyDescent="0.25">
      <c r="D193" s="6" t="s">
        <v>9</v>
      </c>
      <c r="E193" s="38">
        <v>43807</v>
      </c>
      <c r="F193" s="25">
        <v>43807</v>
      </c>
      <c r="G193" s="26" t="s">
        <v>335</v>
      </c>
      <c r="H193" s="39" t="s">
        <v>521</v>
      </c>
      <c r="I193" s="33" t="s">
        <v>14</v>
      </c>
      <c r="J193" s="36">
        <v>1500</v>
      </c>
      <c r="K193" s="29">
        <v>0</v>
      </c>
      <c r="L193" s="30">
        <v>0</v>
      </c>
      <c r="M193" s="30">
        <f t="shared" si="5"/>
        <v>0</v>
      </c>
    </row>
    <row r="194" spans="3:13" x14ac:dyDescent="0.25">
      <c r="D194" s="6" t="s">
        <v>9</v>
      </c>
      <c r="E194" s="38">
        <v>43504</v>
      </c>
      <c r="F194" s="25">
        <v>42774</v>
      </c>
      <c r="G194" s="26" t="s">
        <v>337</v>
      </c>
      <c r="H194" s="39" t="s">
        <v>292</v>
      </c>
      <c r="I194" s="33" t="s">
        <v>14</v>
      </c>
      <c r="J194" s="36">
        <v>1500</v>
      </c>
      <c r="K194" s="29">
        <v>1500</v>
      </c>
      <c r="L194" s="30">
        <v>1</v>
      </c>
      <c r="M194" s="30">
        <f t="shared" si="5"/>
        <v>1500</v>
      </c>
    </row>
    <row r="195" spans="3:13" x14ac:dyDescent="0.25">
      <c r="D195" s="6" t="s">
        <v>9</v>
      </c>
      <c r="E195" s="38">
        <v>44459</v>
      </c>
      <c r="F195" s="25">
        <v>43801</v>
      </c>
      <c r="G195" s="26" t="s">
        <v>340</v>
      </c>
      <c r="H195" s="39" t="s">
        <v>295</v>
      </c>
      <c r="I195" s="33" t="s">
        <v>14</v>
      </c>
      <c r="J195" s="36">
        <v>25.42</v>
      </c>
      <c r="K195" s="29">
        <v>889.7</v>
      </c>
      <c r="L195" s="30">
        <v>24</v>
      </c>
      <c r="M195" s="30">
        <f t="shared" si="5"/>
        <v>610.08000000000004</v>
      </c>
    </row>
    <row r="196" spans="3:13" ht="15" customHeight="1" x14ac:dyDescent="0.25">
      <c r="D196" s="6" t="s">
        <v>9</v>
      </c>
      <c r="E196" s="25">
        <v>44648</v>
      </c>
      <c r="F196" s="25">
        <v>44648</v>
      </c>
      <c r="G196" s="26" t="s">
        <v>342</v>
      </c>
      <c r="H196" s="33" t="s">
        <v>381</v>
      </c>
      <c r="I196" s="33" t="s">
        <v>14</v>
      </c>
      <c r="J196" s="34">
        <v>480</v>
      </c>
      <c r="K196" s="29">
        <v>6240</v>
      </c>
      <c r="L196" s="30">
        <v>13</v>
      </c>
      <c r="M196" s="30">
        <f t="shared" si="5"/>
        <v>6240</v>
      </c>
    </row>
    <row r="197" spans="3:13" ht="15" customHeight="1" x14ac:dyDescent="0.25">
      <c r="D197" s="6" t="s">
        <v>9</v>
      </c>
      <c r="E197" s="25">
        <v>44648</v>
      </c>
      <c r="F197" s="25">
        <v>44648</v>
      </c>
      <c r="G197" s="26" t="s">
        <v>344</v>
      </c>
      <c r="H197" s="33" t="s">
        <v>377</v>
      </c>
      <c r="I197" s="33" t="s">
        <v>14</v>
      </c>
      <c r="J197" s="34">
        <v>480</v>
      </c>
      <c r="K197" s="29">
        <v>7200</v>
      </c>
      <c r="L197" s="30">
        <v>15</v>
      </c>
      <c r="M197" s="30">
        <f t="shared" si="5"/>
        <v>7200</v>
      </c>
    </row>
    <row r="198" spans="3:13" x14ac:dyDescent="0.25">
      <c r="D198" s="6" t="s">
        <v>9</v>
      </c>
      <c r="E198" s="25">
        <v>44648</v>
      </c>
      <c r="F198" s="25">
        <v>44648</v>
      </c>
      <c r="G198" s="26" t="s">
        <v>346</v>
      </c>
      <c r="H198" s="33" t="s">
        <v>375</v>
      </c>
      <c r="I198" s="33" t="s">
        <v>14</v>
      </c>
      <c r="J198" s="34">
        <v>480</v>
      </c>
      <c r="K198" s="29">
        <v>6240</v>
      </c>
      <c r="L198" s="30">
        <v>13</v>
      </c>
      <c r="M198" s="30">
        <f t="shared" si="5"/>
        <v>6240</v>
      </c>
    </row>
    <row r="199" spans="3:13" x14ac:dyDescent="0.25">
      <c r="D199" s="6" t="s">
        <v>9</v>
      </c>
      <c r="E199" s="25">
        <v>44648</v>
      </c>
      <c r="F199" s="25">
        <v>44648</v>
      </c>
      <c r="G199" s="26" t="s">
        <v>347</v>
      </c>
      <c r="H199" s="33" t="s">
        <v>379</v>
      </c>
      <c r="I199" s="33" t="s">
        <v>14</v>
      </c>
      <c r="J199" s="34">
        <v>480</v>
      </c>
      <c r="K199" s="29">
        <v>6720</v>
      </c>
      <c r="L199" s="30">
        <v>14</v>
      </c>
      <c r="M199" s="30">
        <f t="shared" si="5"/>
        <v>6720</v>
      </c>
    </row>
    <row r="200" spans="3:13" x14ac:dyDescent="0.25">
      <c r="D200" s="6" t="s">
        <v>9</v>
      </c>
      <c r="E200" s="25">
        <v>44648</v>
      </c>
      <c r="F200" s="25">
        <v>44648</v>
      </c>
      <c r="G200" s="26" t="s">
        <v>348</v>
      </c>
      <c r="H200" s="33" t="s">
        <v>411</v>
      </c>
      <c r="I200" s="33" t="s">
        <v>14</v>
      </c>
      <c r="J200" s="34">
        <v>370</v>
      </c>
      <c r="K200" s="29">
        <v>5920</v>
      </c>
      <c r="L200" s="30">
        <v>13</v>
      </c>
      <c r="M200" s="30">
        <f t="shared" si="5"/>
        <v>4810</v>
      </c>
    </row>
    <row r="201" spans="3:13" x14ac:dyDescent="0.25">
      <c r="D201" s="6" t="s">
        <v>9</v>
      </c>
      <c r="E201" s="25">
        <v>44648</v>
      </c>
      <c r="F201" s="25">
        <v>44648</v>
      </c>
      <c r="G201" s="26" t="s">
        <v>349</v>
      </c>
      <c r="H201" s="33" t="s">
        <v>407</v>
      </c>
      <c r="I201" s="33" t="s">
        <v>14</v>
      </c>
      <c r="J201" s="34">
        <v>370</v>
      </c>
      <c r="K201" s="29">
        <v>6290</v>
      </c>
      <c r="L201" s="30">
        <v>14</v>
      </c>
      <c r="M201" s="30">
        <f t="shared" si="5"/>
        <v>5180</v>
      </c>
    </row>
    <row r="202" spans="3:13" ht="15" customHeight="1" x14ac:dyDescent="0.25">
      <c r="D202" s="6" t="s">
        <v>9</v>
      </c>
      <c r="E202" s="25">
        <v>44648</v>
      </c>
      <c r="F202" s="25">
        <v>44648</v>
      </c>
      <c r="G202" s="26" t="s">
        <v>350</v>
      </c>
      <c r="H202" s="33" t="s">
        <v>409</v>
      </c>
      <c r="I202" s="33" t="s">
        <v>14</v>
      </c>
      <c r="J202" s="34">
        <v>370</v>
      </c>
      <c r="K202" s="29">
        <v>5920</v>
      </c>
      <c r="L202" s="30">
        <v>13</v>
      </c>
      <c r="M202" s="30">
        <f t="shared" si="5"/>
        <v>4810</v>
      </c>
    </row>
    <row r="203" spans="3:13" x14ac:dyDescent="0.25">
      <c r="D203" s="6" t="s">
        <v>9</v>
      </c>
      <c r="E203" s="25">
        <v>44648</v>
      </c>
      <c r="F203" s="25">
        <v>44648</v>
      </c>
      <c r="G203" s="26" t="s">
        <v>351</v>
      </c>
      <c r="H203" s="33" t="s">
        <v>405</v>
      </c>
      <c r="I203" s="33" t="s">
        <v>14</v>
      </c>
      <c r="J203" s="34">
        <v>370</v>
      </c>
      <c r="K203" s="29">
        <v>7030</v>
      </c>
      <c r="L203" s="30">
        <v>15</v>
      </c>
      <c r="M203" s="30">
        <f t="shared" si="5"/>
        <v>5550</v>
      </c>
    </row>
    <row r="204" spans="3:13" x14ac:dyDescent="0.25">
      <c r="D204" s="6" t="s">
        <v>9</v>
      </c>
      <c r="E204" s="25">
        <v>44459</v>
      </c>
      <c r="F204" s="25">
        <v>43383</v>
      </c>
      <c r="G204" s="26" t="s">
        <v>353</v>
      </c>
      <c r="H204" s="39" t="s">
        <v>297</v>
      </c>
      <c r="I204" s="33" t="s">
        <v>14</v>
      </c>
      <c r="J204" s="36">
        <v>114.41</v>
      </c>
      <c r="K204" s="29">
        <v>1487.33</v>
      </c>
      <c r="L204" s="30">
        <v>11</v>
      </c>
      <c r="M204" s="30">
        <f t="shared" si="5"/>
        <v>1258.51</v>
      </c>
    </row>
    <row r="205" spans="3:13" x14ac:dyDescent="0.25">
      <c r="C205" s="2"/>
      <c r="D205" s="6" t="s">
        <v>9</v>
      </c>
      <c r="E205" s="25">
        <v>43504</v>
      </c>
      <c r="F205" s="25">
        <v>42774</v>
      </c>
      <c r="G205" s="26" t="s">
        <v>355</v>
      </c>
      <c r="H205" s="39" t="s">
        <v>299</v>
      </c>
      <c r="I205" s="33" t="s">
        <v>14</v>
      </c>
      <c r="J205" s="36">
        <v>168</v>
      </c>
      <c r="K205" s="29">
        <v>672</v>
      </c>
      <c r="L205" s="30">
        <v>4</v>
      </c>
      <c r="M205" s="30">
        <f t="shared" si="5"/>
        <v>672</v>
      </c>
    </row>
    <row r="206" spans="3:13" x14ac:dyDescent="0.25">
      <c r="C206" s="2"/>
      <c r="D206" s="6" t="s">
        <v>9</v>
      </c>
      <c r="E206" s="25">
        <v>43802</v>
      </c>
      <c r="F206" s="25">
        <v>43563</v>
      </c>
      <c r="G206" s="26" t="s">
        <v>356</v>
      </c>
      <c r="H206" s="39" t="s">
        <v>466</v>
      </c>
      <c r="I206" s="33" t="s">
        <v>14</v>
      </c>
      <c r="J206" s="36">
        <v>5500</v>
      </c>
      <c r="K206" s="29">
        <v>0</v>
      </c>
      <c r="L206" s="30">
        <v>0</v>
      </c>
      <c r="M206" s="30">
        <f t="shared" ref="M206:M213" si="6">+J206*L206</f>
        <v>0</v>
      </c>
    </row>
    <row r="207" spans="3:13" x14ac:dyDescent="0.25">
      <c r="C207" s="2"/>
      <c r="D207" s="6" t="s">
        <v>9</v>
      </c>
      <c r="E207" s="25">
        <v>44801</v>
      </c>
      <c r="F207" s="25">
        <v>44801</v>
      </c>
      <c r="G207" s="26" t="s">
        <v>360</v>
      </c>
      <c r="H207" s="33" t="s">
        <v>421</v>
      </c>
      <c r="I207" s="33" t="s">
        <v>14</v>
      </c>
      <c r="J207" s="34">
        <v>3712.3607142857145</v>
      </c>
      <c r="K207" s="29">
        <v>51973.05</v>
      </c>
      <c r="L207" s="30">
        <v>16</v>
      </c>
      <c r="M207" s="30">
        <f t="shared" si="6"/>
        <v>59397.771428571432</v>
      </c>
    </row>
    <row r="208" spans="3:13" x14ac:dyDescent="0.25">
      <c r="C208" s="2"/>
      <c r="D208" s="6" t="s">
        <v>9</v>
      </c>
      <c r="E208" s="25">
        <v>44801</v>
      </c>
      <c r="F208" s="25">
        <v>44801</v>
      </c>
      <c r="G208" s="26" t="s">
        <v>361</v>
      </c>
      <c r="H208" s="33" t="s">
        <v>498</v>
      </c>
      <c r="I208" s="33" t="s">
        <v>14</v>
      </c>
      <c r="J208" s="34">
        <v>2874.1935483870966</v>
      </c>
      <c r="K208" s="29">
        <v>89100</v>
      </c>
      <c r="L208" s="30">
        <v>7</v>
      </c>
      <c r="M208" s="30">
        <f t="shared" si="6"/>
        <v>20119.354838709674</v>
      </c>
    </row>
    <row r="209" spans="3:13" x14ac:dyDescent="0.25">
      <c r="C209" s="2"/>
      <c r="D209" s="6" t="s">
        <v>9</v>
      </c>
      <c r="E209" s="25">
        <v>43802</v>
      </c>
      <c r="F209" s="25">
        <v>43804</v>
      </c>
      <c r="G209" s="26" t="s">
        <v>363</v>
      </c>
      <c r="H209" s="39" t="s">
        <v>468</v>
      </c>
      <c r="I209" s="33" t="s">
        <v>14</v>
      </c>
      <c r="J209" s="36">
        <v>3911.1111111111113</v>
      </c>
      <c r="K209" s="29">
        <v>105600</v>
      </c>
      <c r="L209" s="30">
        <v>24</v>
      </c>
      <c r="M209" s="30">
        <f t="shared" si="6"/>
        <v>93866.666666666672</v>
      </c>
    </row>
    <row r="210" spans="3:13" x14ac:dyDescent="0.25">
      <c r="C210" s="2"/>
      <c r="D210" s="6" t="s">
        <v>9</v>
      </c>
      <c r="E210" s="25">
        <v>43588</v>
      </c>
      <c r="F210" s="25">
        <v>43619</v>
      </c>
      <c r="G210" s="26" t="s">
        <v>365</v>
      </c>
      <c r="H210" s="33" t="s">
        <v>441</v>
      </c>
      <c r="I210" s="33" t="s">
        <v>439</v>
      </c>
      <c r="J210" s="34">
        <v>2250</v>
      </c>
      <c r="K210" s="29">
        <v>24750</v>
      </c>
      <c r="L210" s="30">
        <v>11</v>
      </c>
      <c r="M210" s="30">
        <f t="shared" si="6"/>
        <v>24750</v>
      </c>
    </row>
    <row r="211" spans="3:13" x14ac:dyDescent="0.25">
      <c r="C211" s="2"/>
      <c r="D211" s="6" t="s">
        <v>9</v>
      </c>
      <c r="E211" s="25">
        <v>43588</v>
      </c>
      <c r="F211" s="25">
        <v>43619</v>
      </c>
      <c r="G211" s="26" t="s">
        <v>367</v>
      </c>
      <c r="H211" s="33" t="s">
        <v>442</v>
      </c>
      <c r="I211" s="33" t="s">
        <v>439</v>
      </c>
      <c r="J211" s="34">
        <v>2250</v>
      </c>
      <c r="K211" s="29">
        <v>24750</v>
      </c>
      <c r="L211" s="30">
        <v>11</v>
      </c>
      <c r="M211" s="30">
        <f t="shared" si="6"/>
        <v>24750</v>
      </c>
    </row>
    <row r="212" spans="3:13" x14ac:dyDescent="0.25">
      <c r="D212" s="6" t="s">
        <v>9</v>
      </c>
      <c r="E212" s="25">
        <v>43588</v>
      </c>
      <c r="F212" s="25">
        <v>43619</v>
      </c>
      <c r="G212" s="26" t="s">
        <v>369</v>
      </c>
      <c r="H212" s="33" t="s">
        <v>443</v>
      </c>
      <c r="I212" s="27" t="s">
        <v>439</v>
      </c>
      <c r="J212" s="34">
        <v>2250</v>
      </c>
      <c r="K212" s="29">
        <v>24750</v>
      </c>
      <c r="L212" s="30">
        <v>11</v>
      </c>
      <c r="M212" s="30">
        <f t="shared" si="6"/>
        <v>24750</v>
      </c>
    </row>
    <row r="213" spans="3:13" x14ac:dyDescent="0.25">
      <c r="D213" s="6" t="s">
        <v>9</v>
      </c>
      <c r="E213" s="25">
        <v>43588</v>
      </c>
      <c r="F213" s="25">
        <v>43619</v>
      </c>
      <c r="G213" s="26" t="s">
        <v>370</v>
      </c>
      <c r="H213" s="27" t="s">
        <v>440</v>
      </c>
      <c r="I213" s="27" t="s">
        <v>439</v>
      </c>
      <c r="J213" s="28">
        <v>2250</v>
      </c>
      <c r="K213" s="29">
        <v>24750</v>
      </c>
      <c r="L213" s="30">
        <v>11</v>
      </c>
      <c r="M213" s="30">
        <f t="shared" si="6"/>
        <v>24750</v>
      </c>
    </row>
    <row r="214" spans="3:13" x14ac:dyDescent="0.25">
      <c r="D214" s="6" t="s">
        <v>9</v>
      </c>
      <c r="E214" s="25">
        <v>43802</v>
      </c>
      <c r="F214" s="25">
        <v>43804</v>
      </c>
      <c r="G214" s="26" t="s">
        <v>371</v>
      </c>
      <c r="H214" s="39" t="s">
        <v>467</v>
      </c>
      <c r="I214" s="27" t="s">
        <v>14</v>
      </c>
      <c r="J214" s="36">
        <v>5445</v>
      </c>
      <c r="K214" s="29">
        <v>108900</v>
      </c>
      <c r="L214" s="30">
        <v>19</v>
      </c>
      <c r="M214" s="30">
        <f>+J214*L214</f>
        <v>103455</v>
      </c>
    </row>
    <row r="215" spans="3:13" x14ac:dyDescent="0.25">
      <c r="D215" s="6" t="s">
        <v>9</v>
      </c>
      <c r="E215" s="25">
        <v>43802</v>
      </c>
      <c r="F215" s="25">
        <v>44801</v>
      </c>
      <c r="G215" s="26" t="s">
        <v>372</v>
      </c>
      <c r="H215" s="33" t="s">
        <v>447</v>
      </c>
      <c r="I215" s="33" t="s">
        <v>439</v>
      </c>
      <c r="J215" s="34">
        <v>2250</v>
      </c>
      <c r="K215" s="29">
        <v>13500</v>
      </c>
      <c r="L215" s="30">
        <v>6</v>
      </c>
      <c r="M215" s="30">
        <f>+J215*L215</f>
        <v>13500</v>
      </c>
    </row>
    <row r="216" spans="3:13" x14ac:dyDescent="0.25">
      <c r="D216" s="6" t="s">
        <v>9</v>
      </c>
      <c r="E216" s="25">
        <v>43802</v>
      </c>
      <c r="F216" s="25">
        <v>44801</v>
      </c>
      <c r="G216" s="26" t="s">
        <v>373</v>
      </c>
      <c r="H216" s="33" t="s">
        <v>445</v>
      </c>
      <c r="I216" s="33" t="s">
        <v>439</v>
      </c>
      <c r="J216" s="34">
        <v>2250</v>
      </c>
      <c r="K216" s="29">
        <v>11250</v>
      </c>
      <c r="L216" s="30">
        <v>5</v>
      </c>
      <c r="M216" s="30">
        <f>+J216*L216</f>
        <v>11250</v>
      </c>
    </row>
    <row r="217" spans="3:13" x14ac:dyDescent="0.25">
      <c r="D217" s="5" t="s">
        <v>9</v>
      </c>
      <c r="E217" s="25">
        <v>43802</v>
      </c>
      <c r="F217" s="25">
        <v>44801</v>
      </c>
      <c r="G217" s="26" t="s">
        <v>374</v>
      </c>
      <c r="H217" s="27" t="s">
        <v>446</v>
      </c>
      <c r="I217" s="27" t="s">
        <v>439</v>
      </c>
      <c r="J217" s="28">
        <v>2250</v>
      </c>
      <c r="K217" s="29">
        <v>22500</v>
      </c>
      <c r="L217" s="30">
        <v>10</v>
      </c>
      <c r="M217" s="30">
        <f>+J217*L217</f>
        <v>22500</v>
      </c>
    </row>
    <row r="218" spans="3:13" x14ac:dyDescent="0.25">
      <c r="D218" s="5" t="s">
        <v>9</v>
      </c>
      <c r="E218" s="25">
        <v>43802</v>
      </c>
      <c r="F218" s="25">
        <v>44801</v>
      </c>
      <c r="G218" s="26" t="s">
        <v>376</v>
      </c>
      <c r="H218" s="27" t="s">
        <v>444</v>
      </c>
      <c r="I218" s="27" t="s">
        <v>439</v>
      </c>
      <c r="J218" s="28">
        <v>2250</v>
      </c>
      <c r="K218" s="29">
        <v>13500</v>
      </c>
      <c r="L218" s="30">
        <v>6</v>
      </c>
      <c r="M218" s="30">
        <f>+J218*L218</f>
        <v>13500</v>
      </c>
    </row>
    <row r="219" spans="3:13" x14ac:dyDescent="0.25">
      <c r="D219" s="5" t="s">
        <v>9</v>
      </c>
      <c r="E219" s="25">
        <v>44649</v>
      </c>
      <c r="F219" s="25">
        <v>44648</v>
      </c>
      <c r="G219" s="26" t="s">
        <v>378</v>
      </c>
      <c r="H219" s="27" t="s">
        <v>527</v>
      </c>
      <c r="I219" s="27" t="s">
        <v>14</v>
      </c>
      <c r="J219" s="28">
        <v>4744.8454545454551</v>
      </c>
      <c r="K219" s="29">
        <v>52193.3</v>
      </c>
      <c r="L219" s="30">
        <v>8</v>
      </c>
      <c r="M219" s="30">
        <f t="shared" ref="M219:M250" si="7">+J219*L219</f>
        <v>37958.763636363641</v>
      </c>
    </row>
    <row r="220" spans="3:13" x14ac:dyDescent="0.25">
      <c r="D220" s="5" t="s">
        <v>9</v>
      </c>
      <c r="E220" s="25">
        <v>44649</v>
      </c>
      <c r="F220" s="25">
        <v>44648</v>
      </c>
      <c r="G220" s="26" t="s">
        <v>380</v>
      </c>
      <c r="H220" s="27" t="s">
        <v>462</v>
      </c>
      <c r="I220" s="27" t="s">
        <v>14</v>
      </c>
      <c r="J220" s="28">
        <v>3604.9944444444445</v>
      </c>
      <c r="K220" s="29">
        <v>64889.9</v>
      </c>
      <c r="L220" s="30">
        <v>17</v>
      </c>
      <c r="M220" s="30">
        <f t="shared" si="7"/>
        <v>61284.905555555553</v>
      </c>
    </row>
    <row r="221" spans="3:13" x14ac:dyDescent="0.25">
      <c r="D221" s="5" t="s">
        <v>9</v>
      </c>
      <c r="E221" s="25">
        <v>44649</v>
      </c>
      <c r="F221" s="25">
        <v>44648</v>
      </c>
      <c r="G221" s="26" t="s">
        <v>382</v>
      </c>
      <c r="H221" s="27" t="s">
        <v>463</v>
      </c>
      <c r="I221" s="27" t="s">
        <v>14</v>
      </c>
      <c r="J221" s="28">
        <v>4744.8454545454551</v>
      </c>
      <c r="K221" s="29">
        <v>52193.3</v>
      </c>
      <c r="L221" s="30">
        <v>6</v>
      </c>
      <c r="M221" s="30">
        <f t="shared" si="7"/>
        <v>28469.072727272731</v>
      </c>
    </row>
    <row r="222" spans="3:13" ht="16.5" customHeight="1" x14ac:dyDescent="0.25">
      <c r="D222" s="6" t="s">
        <v>9</v>
      </c>
      <c r="E222" s="38">
        <v>44649</v>
      </c>
      <c r="F222" s="25">
        <v>44648</v>
      </c>
      <c r="G222" s="26" t="s">
        <v>384</v>
      </c>
      <c r="H222" s="35" t="s">
        <v>461</v>
      </c>
      <c r="I222" s="33" t="s">
        <v>14</v>
      </c>
      <c r="J222" s="34">
        <v>4744.8454545454551</v>
      </c>
      <c r="K222" s="29">
        <v>52193.3</v>
      </c>
      <c r="L222" s="30">
        <v>8</v>
      </c>
      <c r="M222" s="30">
        <f t="shared" si="7"/>
        <v>37958.763636363641</v>
      </c>
    </row>
    <row r="223" spans="3:13" x14ac:dyDescent="0.25">
      <c r="D223" s="5" t="s">
        <v>9</v>
      </c>
      <c r="E223" s="25">
        <v>43802</v>
      </c>
      <c r="F223" s="25">
        <v>43801</v>
      </c>
      <c r="G223" s="26" t="s">
        <v>386</v>
      </c>
      <c r="H223" s="39" t="s">
        <v>469</v>
      </c>
      <c r="I223" s="33" t="s">
        <v>14</v>
      </c>
      <c r="J223" s="36">
        <v>2955.8876923076923</v>
      </c>
      <c r="K223" s="29">
        <v>38426.54</v>
      </c>
      <c r="L223" s="30">
        <v>9</v>
      </c>
      <c r="M223" s="30">
        <f t="shared" si="7"/>
        <v>26602.989230769232</v>
      </c>
    </row>
    <row r="224" spans="3:13" x14ac:dyDescent="0.25">
      <c r="D224" s="5" t="s">
        <v>9</v>
      </c>
      <c r="E224" s="25">
        <v>43802</v>
      </c>
      <c r="F224" s="25">
        <v>43711</v>
      </c>
      <c r="G224" s="26" t="s">
        <v>388</v>
      </c>
      <c r="H224" s="39" t="s">
        <v>470</v>
      </c>
      <c r="I224" s="33" t="s">
        <v>14</v>
      </c>
      <c r="J224" s="36">
        <v>6600</v>
      </c>
      <c r="K224" s="29">
        <v>66000</v>
      </c>
      <c r="L224" s="30">
        <v>10</v>
      </c>
      <c r="M224" s="30">
        <f t="shared" si="7"/>
        <v>66000</v>
      </c>
    </row>
    <row r="225" spans="1:13" x14ac:dyDescent="0.25">
      <c r="D225" s="5" t="s">
        <v>9</v>
      </c>
      <c r="E225" s="25">
        <v>43802</v>
      </c>
      <c r="F225" s="25">
        <v>43712</v>
      </c>
      <c r="G225" s="26" t="s">
        <v>390</v>
      </c>
      <c r="H225" s="39" t="s">
        <v>471</v>
      </c>
      <c r="I225" s="33" t="s">
        <v>14</v>
      </c>
      <c r="J225" s="36">
        <v>6600</v>
      </c>
      <c r="K225" s="29">
        <v>13200</v>
      </c>
      <c r="L225" s="30">
        <v>2</v>
      </c>
      <c r="M225" s="30">
        <f t="shared" si="7"/>
        <v>13200</v>
      </c>
    </row>
    <row r="226" spans="1:13" x14ac:dyDescent="0.25">
      <c r="D226" s="5" t="s">
        <v>9</v>
      </c>
      <c r="E226" s="25">
        <v>43802</v>
      </c>
      <c r="F226" s="25">
        <v>43713</v>
      </c>
      <c r="G226" s="26" t="s">
        <v>392</v>
      </c>
      <c r="H226" s="39" t="s">
        <v>472</v>
      </c>
      <c r="I226" s="33" t="s">
        <v>14</v>
      </c>
      <c r="J226" s="36">
        <v>6600</v>
      </c>
      <c r="K226" s="29">
        <v>19800</v>
      </c>
      <c r="L226" s="30">
        <v>3</v>
      </c>
      <c r="M226" s="30">
        <f t="shared" si="7"/>
        <v>19800</v>
      </c>
    </row>
    <row r="227" spans="1:13" x14ac:dyDescent="0.25">
      <c r="D227" s="6" t="s">
        <v>9</v>
      </c>
      <c r="E227" s="38">
        <v>43802</v>
      </c>
      <c r="F227" s="38">
        <v>43714</v>
      </c>
      <c r="G227" s="35" t="s">
        <v>394</v>
      </c>
      <c r="H227" s="39" t="s">
        <v>473</v>
      </c>
      <c r="I227" s="33" t="s">
        <v>14</v>
      </c>
      <c r="J227" s="36">
        <v>6600</v>
      </c>
      <c r="K227" s="36">
        <v>13200</v>
      </c>
      <c r="L227" s="30">
        <v>2</v>
      </c>
      <c r="M227" s="30">
        <f t="shared" si="7"/>
        <v>13200</v>
      </c>
    </row>
    <row r="228" spans="1:13" x14ac:dyDescent="0.25">
      <c r="A228" s="2"/>
      <c r="B228" s="2"/>
      <c r="C228" s="2"/>
      <c r="D228" s="6" t="s">
        <v>9</v>
      </c>
      <c r="E228" s="38">
        <v>43504</v>
      </c>
      <c r="F228" s="38">
        <v>42774</v>
      </c>
      <c r="G228" s="35" t="s">
        <v>396</v>
      </c>
      <c r="H228" s="39" t="s">
        <v>495</v>
      </c>
      <c r="I228" s="33" t="s">
        <v>14</v>
      </c>
      <c r="J228" s="36">
        <v>800</v>
      </c>
      <c r="K228" s="36">
        <v>0</v>
      </c>
      <c r="L228" s="30">
        <v>0</v>
      </c>
      <c r="M228" s="30">
        <f t="shared" si="7"/>
        <v>0</v>
      </c>
    </row>
    <row r="229" spans="1:13" x14ac:dyDescent="0.25">
      <c r="A229" s="2"/>
      <c r="B229" s="2"/>
      <c r="C229" s="2"/>
      <c r="D229" s="6" t="s">
        <v>9</v>
      </c>
      <c r="E229" s="38">
        <v>43504</v>
      </c>
      <c r="F229" s="38">
        <v>42774</v>
      </c>
      <c r="G229" s="35" t="s">
        <v>398</v>
      </c>
      <c r="H229" s="39" t="s">
        <v>496</v>
      </c>
      <c r="I229" s="33" t="s">
        <v>14</v>
      </c>
      <c r="J229" s="36">
        <v>800</v>
      </c>
      <c r="K229" s="36">
        <v>800</v>
      </c>
      <c r="L229" s="30">
        <v>1</v>
      </c>
      <c r="M229" s="30">
        <f t="shared" si="7"/>
        <v>800</v>
      </c>
    </row>
    <row r="230" spans="1:13" x14ac:dyDescent="0.25">
      <c r="A230" s="2"/>
      <c r="B230" s="2"/>
      <c r="C230" s="2"/>
      <c r="D230" s="6" t="s">
        <v>9</v>
      </c>
      <c r="E230" s="38">
        <v>43512</v>
      </c>
      <c r="F230" s="38">
        <v>43147</v>
      </c>
      <c r="G230" s="35" t="s">
        <v>400</v>
      </c>
      <c r="H230" s="39" t="s">
        <v>334</v>
      </c>
      <c r="I230" s="33" t="s">
        <v>14</v>
      </c>
      <c r="J230" s="36">
        <v>2700</v>
      </c>
      <c r="K230" s="36">
        <v>5400</v>
      </c>
      <c r="L230" s="30">
        <v>2</v>
      </c>
      <c r="M230" s="30">
        <f t="shared" si="7"/>
        <v>5400</v>
      </c>
    </row>
    <row r="231" spans="1:13" x14ac:dyDescent="0.25">
      <c r="A231" s="2"/>
      <c r="B231" s="2"/>
      <c r="C231" s="2"/>
      <c r="D231" s="6" t="s">
        <v>9</v>
      </c>
      <c r="E231" s="38">
        <v>43804</v>
      </c>
      <c r="F231" s="38">
        <v>43804</v>
      </c>
      <c r="G231" s="35" t="s">
        <v>402</v>
      </c>
      <c r="H231" s="39" t="s">
        <v>336</v>
      </c>
      <c r="I231" s="33" t="s">
        <v>14</v>
      </c>
      <c r="J231" s="36">
        <v>5437.65</v>
      </c>
      <c r="K231" s="36">
        <v>27188.25</v>
      </c>
      <c r="L231" s="30">
        <v>3</v>
      </c>
      <c r="M231" s="30">
        <f t="shared" si="7"/>
        <v>16312.949999999999</v>
      </c>
    </row>
    <row r="232" spans="1:13" ht="16.5" customHeight="1" x14ac:dyDescent="0.25">
      <c r="A232" s="2"/>
      <c r="B232" s="2"/>
      <c r="C232" s="2"/>
      <c r="D232" s="6" t="s">
        <v>9</v>
      </c>
      <c r="E232" s="38">
        <v>43512</v>
      </c>
      <c r="F232" s="38">
        <v>43147</v>
      </c>
      <c r="G232" s="35" t="s">
        <v>404</v>
      </c>
      <c r="H232" s="39" t="s">
        <v>338</v>
      </c>
      <c r="I232" s="33" t="s">
        <v>14</v>
      </c>
      <c r="J232" s="36">
        <v>6600</v>
      </c>
      <c r="K232" s="36">
        <v>79200</v>
      </c>
      <c r="L232" s="30">
        <v>12</v>
      </c>
      <c r="M232" s="30">
        <f t="shared" si="7"/>
        <v>79200</v>
      </c>
    </row>
    <row r="233" spans="1:13" ht="17.25" customHeight="1" x14ac:dyDescent="0.25">
      <c r="A233" s="2"/>
      <c r="B233" s="2"/>
      <c r="C233" s="2"/>
      <c r="D233" s="6" t="s">
        <v>9</v>
      </c>
      <c r="E233" s="38">
        <v>43512</v>
      </c>
      <c r="F233" s="38">
        <v>43147</v>
      </c>
      <c r="G233" s="35" t="s">
        <v>406</v>
      </c>
      <c r="H233" s="39" t="s">
        <v>339</v>
      </c>
      <c r="I233" s="33" t="s">
        <v>14</v>
      </c>
      <c r="J233" s="36">
        <v>6600</v>
      </c>
      <c r="K233" s="36">
        <v>79200</v>
      </c>
      <c r="L233" s="30">
        <v>12</v>
      </c>
      <c r="M233" s="30">
        <f t="shared" si="7"/>
        <v>79200</v>
      </c>
    </row>
    <row r="234" spans="1:13" ht="18.75" customHeight="1" x14ac:dyDescent="0.25">
      <c r="A234" s="2"/>
      <c r="B234" s="2"/>
      <c r="C234" s="2"/>
      <c r="D234" s="6" t="s">
        <v>9</v>
      </c>
      <c r="E234" s="38">
        <v>43512</v>
      </c>
      <c r="F234" s="38">
        <v>43147</v>
      </c>
      <c r="G234" s="35" t="s">
        <v>408</v>
      </c>
      <c r="H234" s="39" t="s">
        <v>341</v>
      </c>
      <c r="I234" s="33" t="s">
        <v>14</v>
      </c>
      <c r="J234" s="36">
        <v>6600</v>
      </c>
      <c r="K234" s="36">
        <v>85800</v>
      </c>
      <c r="L234" s="30">
        <v>13</v>
      </c>
      <c r="M234" s="30">
        <f t="shared" si="7"/>
        <v>85800</v>
      </c>
    </row>
    <row r="235" spans="1:13" ht="19.5" customHeight="1" x14ac:dyDescent="0.25">
      <c r="D235" s="6" t="s">
        <v>9</v>
      </c>
      <c r="E235" s="38">
        <v>43512</v>
      </c>
      <c r="F235" s="38">
        <v>43147</v>
      </c>
      <c r="G235" s="35" t="s">
        <v>410</v>
      </c>
      <c r="H235" s="39" t="s">
        <v>343</v>
      </c>
      <c r="I235" s="33" t="s">
        <v>14</v>
      </c>
      <c r="J235" s="36">
        <v>6600</v>
      </c>
      <c r="K235" s="36">
        <v>72600</v>
      </c>
      <c r="L235" s="30">
        <v>11</v>
      </c>
      <c r="M235" s="30">
        <f t="shared" si="7"/>
        <v>72600</v>
      </c>
    </row>
    <row r="236" spans="1:13" x14ac:dyDescent="0.25">
      <c r="D236" s="6" t="s">
        <v>9</v>
      </c>
      <c r="E236" s="38">
        <v>43801</v>
      </c>
      <c r="F236" s="38">
        <v>43801</v>
      </c>
      <c r="G236" s="35" t="s">
        <v>412</v>
      </c>
      <c r="H236" s="39" t="s">
        <v>345</v>
      </c>
      <c r="I236" s="33" t="s">
        <v>14</v>
      </c>
      <c r="J236" s="36">
        <v>3500</v>
      </c>
      <c r="K236" s="36">
        <v>70000</v>
      </c>
      <c r="L236" s="30">
        <v>15</v>
      </c>
      <c r="M236" s="30">
        <f t="shared" si="7"/>
        <v>52500</v>
      </c>
    </row>
    <row r="237" spans="1:13" x14ac:dyDescent="0.25">
      <c r="D237" s="6" t="s">
        <v>9</v>
      </c>
      <c r="E237" s="38">
        <v>43504</v>
      </c>
      <c r="F237" s="38">
        <v>42774</v>
      </c>
      <c r="G237" s="35" t="s">
        <v>414</v>
      </c>
      <c r="H237" s="39" t="s">
        <v>482</v>
      </c>
      <c r="I237" s="33" t="s">
        <v>14</v>
      </c>
      <c r="J237" s="36">
        <v>400</v>
      </c>
      <c r="K237" s="36">
        <v>1600</v>
      </c>
      <c r="L237" s="30">
        <v>4</v>
      </c>
      <c r="M237" s="30">
        <f t="shared" si="7"/>
        <v>1600</v>
      </c>
    </row>
    <row r="238" spans="1:13" x14ac:dyDescent="0.25">
      <c r="D238" s="6" t="s">
        <v>9</v>
      </c>
      <c r="E238" s="38">
        <v>43504</v>
      </c>
      <c r="F238" s="38">
        <v>42774</v>
      </c>
      <c r="G238" s="35" t="s">
        <v>416</v>
      </c>
      <c r="H238" s="39" t="s">
        <v>492</v>
      </c>
      <c r="I238" s="33" t="s">
        <v>14</v>
      </c>
      <c r="J238" s="55">
        <v>800</v>
      </c>
      <c r="K238" s="36">
        <v>1600</v>
      </c>
      <c r="L238" s="30">
        <v>2</v>
      </c>
      <c r="M238" s="30">
        <f t="shared" si="7"/>
        <v>1600</v>
      </c>
    </row>
    <row r="239" spans="1:13" x14ac:dyDescent="0.25">
      <c r="D239" s="6" t="s">
        <v>9</v>
      </c>
      <c r="E239" s="38">
        <v>43504</v>
      </c>
      <c r="F239" s="38">
        <v>42774</v>
      </c>
      <c r="G239" s="35" t="s">
        <v>417</v>
      </c>
      <c r="H239" s="39" t="s">
        <v>484</v>
      </c>
      <c r="I239" s="33" t="s">
        <v>14</v>
      </c>
      <c r="J239" s="36">
        <v>900</v>
      </c>
      <c r="K239" s="36">
        <v>900</v>
      </c>
      <c r="L239" s="30">
        <v>1</v>
      </c>
      <c r="M239" s="30">
        <f t="shared" si="7"/>
        <v>900</v>
      </c>
    </row>
    <row r="240" spans="1:13" x14ac:dyDescent="0.25">
      <c r="D240" s="6" t="s">
        <v>9</v>
      </c>
      <c r="E240" s="38">
        <v>43504</v>
      </c>
      <c r="F240" s="38">
        <v>42774</v>
      </c>
      <c r="G240" s="35" t="s">
        <v>418</v>
      </c>
      <c r="H240" s="39" t="s">
        <v>487</v>
      </c>
      <c r="I240" s="33" t="s">
        <v>14</v>
      </c>
      <c r="J240" s="36">
        <v>1300</v>
      </c>
      <c r="K240" s="36">
        <v>1300</v>
      </c>
      <c r="L240" s="30">
        <v>1</v>
      </c>
      <c r="M240" s="30">
        <f t="shared" si="7"/>
        <v>1300</v>
      </c>
    </row>
    <row r="241" spans="4:13" x14ac:dyDescent="0.25">
      <c r="D241" s="6" t="s">
        <v>9</v>
      </c>
      <c r="E241" s="38">
        <v>43504</v>
      </c>
      <c r="F241" s="38">
        <v>42774</v>
      </c>
      <c r="G241" s="35" t="s">
        <v>419</v>
      </c>
      <c r="H241" s="39" t="s">
        <v>485</v>
      </c>
      <c r="I241" s="33" t="s">
        <v>14</v>
      </c>
      <c r="J241" s="36">
        <v>900</v>
      </c>
      <c r="K241" s="36">
        <v>900</v>
      </c>
      <c r="L241" s="30">
        <v>1</v>
      </c>
      <c r="M241" s="30">
        <f t="shared" si="7"/>
        <v>900</v>
      </c>
    </row>
    <row r="242" spans="4:13" x14ac:dyDescent="0.25">
      <c r="D242" s="6" t="s">
        <v>9</v>
      </c>
      <c r="E242" s="38">
        <v>43504</v>
      </c>
      <c r="F242" s="38">
        <v>42774</v>
      </c>
      <c r="G242" s="35" t="s">
        <v>420</v>
      </c>
      <c r="H242" s="39" t="s">
        <v>490</v>
      </c>
      <c r="I242" s="33" t="s">
        <v>14</v>
      </c>
      <c r="J242" s="36">
        <v>600</v>
      </c>
      <c r="K242" s="36">
        <v>600</v>
      </c>
      <c r="L242" s="30">
        <v>1</v>
      </c>
      <c r="M242" s="30">
        <f t="shared" si="7"/>
        <v>600</v>
      </c>
    </row>
    <row r="243" spans="4:13" x14ac:dyDescent="0.25">
      <c r="D243" s="6" t="s">
        <v>9</v>
      </c>
      <c r="E243" s="38">
        <v>43504</v>
      </c>
      <c r="F243" s="38">
        <v>42774</v>
      </c>
      <c r="G243" s="35" t="s">
        <v>422</v>
      </c>
      <c r="H243" s="39" t="s">
        <v>483</v>
      </c>
      <c r="I243" s="33" t="s">
        <v>14</v>
      </c>
      <c r="J243" s="36">
        <v>1500</v>
      </c>
      <c r="K243" s="36">
        <v>0</v>
      </c>
      <c r="L243" s="30">
        <v>0</v>
      </c>
      <c r="M243" s="30">
        <f t="shared" si="7"/>
        <v>0</v>
      </c>
    </row>
    <row r="244" spans="4:13" x14ac:dyDescent="0.25">
      <c r="D244" s="6" t="s">
        <v>9</v>
      </c>
      <c r="E244" s="38">
        <v>43504</v>
      </c>
      <c r="F244" s="38">
        <v>42774</v>
      </c>
      <c r="G244" s="35" t="s">
        <v>423</v>
      </c>
      <c r="H244" s="39" t="s">
        <v>494</v>
      </c>
      <c r="I244" s="33" t="s">
        <v>14</v>
      </c>
      <c r="J244" s="36">
        <v>800</v>
      </c>
      <c r="K244" s="36">
        <v>6400</v>
      </c>
      <c r="L244" s="30">
        <v>8</v>
      </c>
      <c r="M244" s="30">
        <f t="shared" si="7"/>
        <v>6400</v>
      </c>
    </row>
    <row r="245" spans="4:13" x14ac:dyDescent="0.25">
      <c r="D245" s="6" t="s">
        <v>9</v>
      </c>
      <c r="E245" s="38">
        <v>43504</v>
      </c>
      <c r="F245" s="38">
        <v>42774</v>
      </c>
      <c r="G245" s="35" t="s">
        <v>425</v>
      </c>
      <c r="H245" s="39" t="s">
        <v>489</v>
      </c>
      <c r="I245" s="33" t="s">
        <v>14</v>
      </c>
      <c r="J245" s="36">
        <v>800</v>
      </c>
      <c r="K245" s="36">
        <v>800</v>
      </c>
      <c r="L245" s="30">
        <v>1</v>
      </c>
      <c r="M245" s="30">
        <f t="shared" si="7"/>
        <v>800</v>
      </c>
    </row>
    <row r="246" spans="4:13" x14ac:dyDescent="0.25">
      <c r="D246" s="6" t="s">
        <v>9</v>
      </c>
      <c r="E246" s="38">
        <v>43504</v>
      </c>
      <c r="F246" s="38">
        <v>42774</v>
      </c>
      <c r="G246" s="35" t="s">
        <v>426</v>
      </c>
      <c r="H246" s="39" t="s">
        <v>489</v>
      </c>
      <c r="I246" s="33" t="s">
        <v>14</v>
      </c>
      <c r="J246" s="36">
        <v>800</v>
      </c>
      <c r="K246" s="36">
        <v>800</v>
      </c>
      <c r="L246" s="30">
        <v>1</v>
      </c>
      <c r="M246" s="30">
        <f t="shared" si="7"/>
        <v>800</v>
      </c>
    </row>
    <row r="247" spans="4:13" x14ac:dyDescent="0.25">
      <c r="D247" s="6" t="s">
        <v>9</v>
      </c>
      <c r="E247" s="38">
        <v>43504</v>
      </c>
      <c r="F247" s="38">
        <v>42774</v>
      </c>
      <c r="G247" s="35" t="s">
        <v>427</v>
      </c>
      <c r="H247" s="39" t="s">
        <v>488</v>
      </c>
      <c r="I247" s="33" t="s">
        <v>14</v>
      </c>
      <c r="J247" s="36">
        <v>740</v>
      </c>
      <c r="K247" s="36">
        <v>3700</v>
      </c>
      <c r="L247" s="30">
        <v>5</v>
      </c>
      <c r="M247" s="30">
        <f t="shared" si="7"/>
        <v>3700</v>
      </c>
    </row>
    <row r="248" spans="4:13" x14ac:dyDescent="0.25">
      <c r="D248" s="6" t="s">
        <v>9</v>
      </c>
      <c r="E248" s="38">
        <v>43504</v>
      </c>
      <c r="F248" s="38">
        <v>42774</v>
      </c>
      <c r="G248" s="35" t="s">
        <v>428</v>
      </c>
      <c r="H248" s="39" t="s">
        <v>493</v>
      </c>
      <c r="I248" s="33" t="s">
        <v>14</v>
      </c>
      <c r="J248" s="36">
        <v>1200</v>
      </c>
      <c r="K248" s="36">
        <v>2400</v>
      </c>
      <c r="L248" s="30">
        <v>2</v>
      </c>
      <c r="M248" s="30">
        <f t="shared" si="7"/>
        <v>2400</v>
      </c>
    </row>
    <row r="249" spans="4:13" x14ac:dyDescent="0.25">
      <c r="D249" s="6" t="s">
        <v>9</v>
      </c>
      <c r="E249" s="38">
        <v>43504</v>
      </c>
      <c r="F249" s="38">
        <v>42774</v>
      </c>
      <c r="G249" s="35" t="s">
        <v>430</v>
      </c>
      <c r="H249" s="39" t="s">
        <v>491</v>
      </c>
      <c r="I249" s="33" t="s">
        <v>14</v>
      </c>
      <c r="J249" s="36">
        <v>750</v>
      </c>
      <c r="K249" s="36">
        <v>1500</v>
      </c>
      <c r="L249" s="30">
        <v>2</v>
      </c>
      <c r="M249" s="30">
        <f t="shared" si="7"/>
        <v>1500</v>
      </c>
    </row>
    <row r="250" spans="4:13" ht="18.75" customHeight="1" x14ac:dyDescent="0.25">
      <c r="D250" s="6" t="s">
        <v>9</v>
      </c>
      <c r="E250" s="38">
        <v>43504</v>
      </c>
      <c r="F250" s="38">
        <v>42774</v>
      </c>
      <c r="G250" s="35" t="s">
        <v>432</v>
      </c>
      <c r="H250" s="39" t="s">
        <v>481</v>
      </c>
      <c r="I250" s="33" t="s">
        <v>14</v>
      </c>
      <c r="J250" s="36">
        <v>2900</v>
      </c>
      <c r="K250" s="36">
        <v>0</v>
      </c>
      <c r="L250" s="30">
        <v>0</v>
      </c>
      <c r="M250" s="30">
        <f t="shared" si="7"/>
        <v>0</v>
      </c>
    </row>
    <row r="251" spans="4:13" x14ac:dyDescent="0.25">
      <c r="D251" s="6" t="s">
        <v>9</v>
      </c>
      <c r="E251" s="38">
        <v>43504</v>
      </c>
      <c r="F251" s="38">
        <v>42774</v>
      </c>
      <c r="G251" s="35" t="s">
        <v>448</v>
      </c>
      <c r="H251" s="39" t="s">
        <v>480</v>
      </c>
      <c r="I251" s="33" t="s">
        <v>14</v>
      </c>
      <c r="J251" s="36">
        <v>2900</v>
      </c>
      <c r="K251" s="36">
        <v>5800</v>
      </c>
      <c r="L251" s="30">
        <v>2</v>
      </c>
      <c r="M251" s="30">
        <f t="shared" ref="M251:M269" si="8">+J251*L251</f>
        <v>5800</v>
      </c>
    </row>
    <row r="252" spans="4:13" x14ac:dyDescent="0.25">
      <c r="D252" s="6" t="s">
        <v>9</v>
      </c>
      <c r="E252" s="38">
        <v>43504</v>
      </c>
      <c r="F252" s="38">
        <v>42782</v>
      </c>
      <c r="G252" s="35" t="s">
        <v>449</v>
      </c>
      <c r="H252" s="39" t="s">
        <v>479</v>
      </c>
      <c r="I252" s="33" t="s">
        <v>14</v>
      </c>
      <c r="J252" s="36">
        <v>2900</v>
      </c>
      <c r="K252" s="36">
        <v>2900</v>
      </c>
      <c r="L252" s="30">
        <v>1</v>
      </c>
      <c r="M252" s="30">
        <f t="shared" si="8"/>
        <v>2900</v>
      </c>
    </row>
    <row r="253" spans="4:13" x14ac:dyDescent="0.25">
      <c r="D253" s="6" t="s">
        <v>9</v>
      </c>
      <c r="E253" s="38">
        <v>43504</v>
      </c>
      <c r="F253" s="38">
        <v>42782</v>
      </c>
      <c r="G253" s="35" t="s">
        <v>450</v>
      </c>
      <c r="H253" s="39" t="s">
        <v>478</v>
      </c>
      <c r="I253" s="33" t="s">
        <v>14</v>
      </c>
      <c r="J253" s="36">
        <v>3100</v>
      </c>
      <c r="K253" s="36">
        <v>9300</v>
      </c>
      <c r="L253" s="30">
        <v>3</v>
      </c>
      <c r="M253" s="30">
        <f t="shared" si="8"/>
        <v>9300</v>
      </c>
    </row>
    <row r="254" spans="4:13" x14ac:dyDescent="0.25">
      <c r="D254" s="6" t="s">
        <v>9</v>
      </c>
      <c r="E254" s="38">
        <v>43804</v>
      </c>
      <c r="F254" s="38">
        <v>42782</v>
      </c>
      <c r="G254" s="35" t="s">
        <v>451</v>
      </c>
      <c r="H254" s="39" t="s">
        <v>516</v>
      </c>
      <c r="I254" s="33" t="s">
        <v>14</v>
      </c>
      <c r="J254" s="36">
        <v>5148</v>
      </c>
      <c r="K254" s="36">
        <v>0</v>
      </c>
      <c r="L254" s="30">
        <v>0</v>
      </c>
      <c r="M254" s="30">
        <f t="shared" si="8"/>
        <v>0</v>
      </c>
    </row>
    <row r="255" spans="4:13" x14ac:dyDescent="0.25">
      <c r="D255" s="6" t="s">
        <v>9</v>
      </c>
      <c r="E255" s="38">
        <v>43804</v>
      </c>
      <c r="F255" s="38">
        <v>42782</v>
      </c>
      <c r="G255" s="35" t="s">
        <v>452</v>
      </c>
      <c r="H255" s="39" t="s">
        <v>517</v>
      </c>
      <c r="I255" s="33" t="s">
        <v>14</v>
      </c>
      <c r="J255" s="36">
        <v>5148</v>
      </c>
      <c r="K255" s="36">
        <v>15444</v>
      </c>
      <c r="L255" s="30">
        <v>3</v>
      </c>
      <c r="M255" s="30">
        <f t="shared" si="8"/>
        <v>15444</v>
      </c>
    </row>
    <row r="256" spans="4:13" x14ac:dyDescent="0.25">
      <c r="D256" s="7" t="s">
        <v>9</v>
      </c>
      <c r="E256" s="54">
        <v>43804</v>
      </c>
      <c r="F256" s="54">
        <v>42782</v>
      </c>
      <c r="G256" s="39" t="s">
        <v>453</v>
      </c>
      <c r="H256" s="39" t="s">
        <v>518</v>
      </c>
      <c r="I256" s="40" t="s">
        <v>14</v>
      </c>
      <c r="J256" s="41">
        <v>5148</v>
      </c>
      <c r="K256" s="41">
        <v>20592</v>
      </c>
      <c r="L256" s="30">
        <v>4</v>
      </c>
      <c r="M256" s="30">
        <f t="shared" si="8"/>
        <v>20592</v>
      </c>
    </row>
    <row r="257" spans="4:17" x14ac:dyDescent="0.25">
      <c r="D257" s="7" t="s">
        <v>9</v>
      </c>
      <c r="E257" s="54">
        <v>43804</v>
      </c>
      <c r="F257" s="54">
        <v>42782</v>
      </c>
      <c r="G257" s="39" t="s">
        <v>454</v>
      </c>
      <c r="H257" s="39" t="s">
        <v>519</v>
      </c>
      <c r="I257" s="40" t="s">
        <v>14</v>
      </c>
      <c r="J257" s="41">
        <v>5148</v>
      </c>
      <c r="K257" s="41">
        <v>5148</v>
      </c>
      <c r="L257" s="30">
        <v>1</v>
      </c>
      <c r="M257" s="30">
        <f t="shared" si="8"/>
        <v>5148</v>
      </c>
    </row>
    <row r="258" spans="4:17" x14ac:dyDescent="0.25">
      <c r="D258" s="6" t="s">
        <v>9</v>
      </c>
      <c r="E258" s="38">
        <v>43504</v>
      </c>
      <c r="F258" s="38">
        <v>42782</v>
      </c>
      <c r="G258" s="35" t="s">
        <v>455</v>
      </c>
      <c r="H258" s="39" t="s">
        <v>476</v>
      </c>
      <c r="I258" s="33" t="s">
        <v>14</v>
      </c>
      <c r="J258" s="36">
        <v>2900</v>
      </c>
      <c r="K258" s="36">
        <v>2900</v>
      </c>
      <c r="L258" s="30">
        <v>1</v>
      </c>
      <c r="M258" s="30">
        <f t="shared" si="8"/>
        <v>2900</v>
      </c>
    </row>
    <row r="259" spans="4:17" x14ac:dyDescent="0.25">
      <c r="D259" s="6" t="s">
        <v>9</v>
      </c>
      <c r="E259" s="38">
        <v>43504</v>
      </c>
      <c r="F259" s="38">
        <v>42782</v>
      </c>
      <c r="G259" s="35" t="s">
        <v>456</v>
      </c>
      <c r="H259" s="39" t="s">
        <v>475</v>
      </c>
      <c r="I259" s="33" t="s">
        <v>14</v>
      </c>
      <c r="J259" s="36">
        <v>3700</v>
      </c>
      <c r="K259" s="36">
        <v>3700</v>
      </c>
      <c r="L259" s="30">
        <v>1</v>
      </c>
      <c r="M259" s="30">
        <f t="shared" si="8"/>
        <v>3700</v>
      </c>
    </row>
    <row r="260" spans="4:17" ht="30.75" x14ac:dyDescent="0.25">
      <c r="D260" s="6" t="s">
        <v>9</v>
      </c>
      <c r="E260" s="38">
        <v>43504</v>
      </c>
      <c r="F260" s="38">
        <v>42782</v>
      </c>
      <c r="G260" s="35" t="s">
        <v>457</v>
      </c>
      <c r="H260" s="39" t="s">
        <v>474</v>
      </c>
      <c r="I260" s="33" t="s">
        <v>14</v>
      </c>
      <c r="J260" s="36">
        <v>4500</v>
      </c>
      <c r="K260" s="36">
        <v>4500</v>
      </c>
      <c r="L260" s="30">
        <v>1</v>
      </c>
      <c r="M260" s="30">
        <f t="shared" si="8"/>
        <v>4500</v>
      </c>
    </row>
    <row r="261" spans="4:17" x14ac:dyDescent="0.25">
      <c r="D261" s="7" t="s">
        <v>9</v>
      </c>
      <c r="E261" s="54">
        <v>43512</v>
      </c>
      <c r="F261" s="54">
        <v>42782</v>
      </c>
      <c r="G261" s="39" t="s">
        <v>458</v>
      </c>
      <c r="H261" s="39" t="s">
        <v>520</v>
      </c>
      <c r="I261" s="40" t="s">
        <v>14</v>
      </c>
      <c r="J261" s="41">
        <v>4000</v>
      </c>
      <c r="K261" s="41">
        <v>12000</v>
      </c>
      <c r="L261" s="30">
        <v>3</v>
      </c>
      <c r="M261" s="30">
        <f t="shared" si="8"/>
        <v>12000</v>
      </c>
    </row>
    <row r="262" spans="4:17" x14ac:dyDescent="0.25">
      <c r="D262" s="6" t="s">
        <v>9</v>
      </c>
      <c r="E262" s="38">
        <v>43504</v>
      </c>
      <c r="F262" s="38">
        <v>42782</v>
      </c>
      <c r="G262" s="35" t="s">
        <v>459</v>
      </c>
      <c r="H262" s="39" t="s">
        <v>477</v>
      </c>
      <c r="I262" s="33" t="s">
        <v>14</v>
      </c>
      <c r="J262" s="36">
        <v>3200</v>
      </c>
      <c r="K262" s="36">
        <v>3200</v>
      </c>
      <c r="L262" s="30">
        <v>1</v>
      </c>
      <c r="M262" s="30">
        <f t="shared" si="8"/>
        <v>3200</v>
      </c>
    </row>
    <row r="263" spans="4:17" x14ac:dyDescent="0.25">
      <c r="D263" s="7" t="s">
        <v>9</v>
      </c>
      <c r="E263" s="54">
        <v>44456</v>
      </c>
      <c r="F263" s="54">
        <v>43630</v>
      </c>
      <c r="G263" s="39" t="s">
        <v>486</v>
      </c>
      <c r="H263" s="40" t="s">
        <v>352</v>
      </c>
      <c r="I263" s="40" t="s">
        <v>14</v>
      </c>
      <c r="J263" s="46">
        <v>117.29153846153847</v>
      </c>
      <c r="K263" s="41">
        <v>12198.32</v>
      </c>
      <c r="L263" s="30">
        <v>76</v>
      </c>
      <c r="M263" s="30">
        <f t="shared" si="8"/>
        <v>8914.1569230769237</v>
      </c>
    </row>
    <row r="264" spans="4:17" x14ac:dyDescent="0.25">
      <c r="D264" s="7" t="s">
        <v>9</v>
      </c>
      <c r="E264" s="54">
        <v>44456</v>
      </c>
      <c r="F264" s="54">
        <v>43630</v>
      </c>
      <c r="G264" s="39" t="s">
        <v>522</v>
      </c>
      <c r="H264" s="40" t="s">
        <v>354</v>
      </c>
      <c r="I264" s="40" t="s">
        <v>14</v>
      </c>
      <c r="J264" s="46">
        <v>46.517401392111367</v>
      </c>
      <c r="K264" s="41">
        <v>20049</v>
      </c>
      <c r="L264" s="30">
        <v>446</v>
      </c>
      <c r="M264" s="30">
        <f t="shared" si="8"/>
        <v>20746.76102088167</v>
      </c>
    </row>
    <row r="265" spans="4:17" x14ac:dyDescent="0.25">
      <c r="D265" s="7" t="s">
        <v>9</v>
      </c>
      <c r="E265" s="54">
        <v>44648</v>
      </c>
      <c r="F265" s="54">
        <v>44648</v>
      </c>
      <c r="G265" s="39" t="s">
        <v>523</v>
      </c>
      <c r="H265" s="40" t="s">
        <v>389</v>
      </c>
      <c r="I265" s="40" t="s">
        <v>14</v>
      </c>
      <c r="J265" s="46">
        <v>138</v>
      </c>
      <c r="K265" s="41">
        <v>22770</v>
      </c>
      <c r="L265" s="30">
        <v>141</v>
      </c>
      <c r="M265" s="30">
        <f t="shared" si="8"/>
        <v>19458</v>
      </c>
    </row>
    <row r="266" spans="4:17" x14ac:dyDescent="0.25">
      <c r="D266" s="7" t="s">
        <v>9</v>
      </c>
      <c r="E266" s="54">
        <v>44456</v>
      </c>
      <c r="F266" s="54">
        <v>43725</v>
      </c>
      <c r="G266" s="39" t="s">
        <v>526</v>
      </c>
      <c r="H266" s="40" t="s">
        <v>465</v>
      </c>
      <c r="I266" s="40" t="s">
        <v>14</v>
      </c>
      <c r="J266" s="46">
        <v>338.125</v>
      </c>
      <c r="K266" s="41">
        <v>13525</v>
      </c>
      <c r="L266" s="30">
        <v>11</v>
      </c>
      <c r="M266" s="30">
        <f t="shared" si="8"/>
        <v>3719.375</v>
      </c>
    </row>
    <row r="267" spans="4:17" ht="15" customHeight="1" x14ac:dyDescent="0.25">
      <c r="D267" s="6" t="s">
        <v>9</v>
      </c>
      <c r="E267" s="38">
        <v>44801</v>
      </c>
      <c r="F267" s="38">
        <v>44801</v>
      </c>
      <c r="G267" s="35" t="s">
        <v>529</v>
      </c>
      <c r="H267" s="35" t="s">
        <v>499</v>
      </c>
      <c r="I267" s="33" t="s">
        <v>14</v>
      </c>
      <c r="J267" s="34">
        <v>750</v>
      </c>
      <c r="K267" s="36">
        <v>2250</v>
      </c>
      <c r="L267" s="30">
        <v>12</v>
      </c>
      <c r="M267" s="30">
        <f t="shared" si="8"/>
        <v>9000</v>
      </c>
    </row>
    <row r="268" spans="4:17" ht="15" customHeight="1" x14ac:dyDescent="0.25">
      <c r="D268" s="7" t="s">
        <v>9</v>
      </c>
      <c r="E268" s="54">
        <v>44801</v>
      </c>
      <c r="F268" s="54">
        <v>44801</v>
      </c>
      <c r="G268" s="39" t="s">
        <v>530</v>
      </c>
      <c r="H268" s="40" t="s">
        <v>500</v>
      </c>
      <c r="I268" s="40" t="s">
        <v>14</v>
      </c>
      <c r="J268" s="46">
        <v>1950</v>
      </c>
      <c r="K268" s="41">
        <v>9750</v>
      </c>
      <c r="L268" s="30">
        <v>5</v>
      </c>
      <c r="M268" s="30">
        <f t="shared" si="8"/>
        <v>9750</v>
      </c>
    </row>
    <row r="269" spans="4:17" x14ac:dyDescent="0.25">
      <c r="D269" s="6" t="s">
        <v>9</v>
      </c>
      <c r="E269" s="38">
        <v>44456</v>
      </c>
      <c r="F269" s="38">
        <v>44370</v>
      </c>
      <c r="G269" s="35" t="s">
        <v>531</v>
      </c>
      <c r="H269" s="33" t="s">
        <v>464</v>
      </c>
      <c r="I269" s="33" t="s">
        <v>14</v>
      </c>
      <c r="J269" s="34">
        <v>525</v>
      </c>
      <c r="K269" s="36">
        <v>0</v>
      </c>
      <c r="L269" s="30">
        <v>0</v>
      </c>
      <c r="M269" s="30">
        <f t="shared" si="8"/>
        <v>0</v>
      </c>
    </row>
    <row r="270" spans="4:17" ht="24" customHeight="1" thickBot="1" x14ac:dyDescent="0.35">
      <c r="D270" s="8" t="s">
        <v>433</v>
      </c>
      <c r="E270" s="56"/>
      <c r="F270" s="56"/>
      <c r="G270" s="56"/>
      <c r="H270" s="56"/>
      <c r="I270" s="56"/>
      <c r="J270" s="56"/>
      <c r="K270" s="57">
        <f>SUM(K12:K269)</f>
        <v>4608310.2937788162</v>
      </c>
      <c r="L270" s="58"/>
      <c r="M270" s="59">
        <f>SUM(M11:M269)</f>
        <v>3833133.5171786598</v>
      </c>
      <c r="Q270" s="3" t="e">
        <f>SUM(#REF!)</f>
        <v>#REF!</v>
      </c>
    </row>
    <row r="271" spans="4:17" ht="36" customHeight="1" thickBot="1" x14ac:dyDescent="0.3">
      <c r="D271" s="61" t="s">
        <v>535</v>
      </c>
      <c r="E271" s="62"/>
      <c r="F271" s="62"/>
      <c r="G271" s="62"/>
      <c r="H271" s="62"/>
      <c r="I271" s="62"/>
      <c r="J271" s="63"/>
      <c r="K271" s="15"/>
      <c r="L271" s="17"/>
      <c r="M271" s="17"/>
    </row>
    <row r="272" spans="4:17" ht="37.5" customHeight="1" thickBot="1" x14ac:dyDescent="0.3">
      <c r="D272" s="64" t="s">
        <v>534</v>
      </c>
      <c r="E272" s="65"/>
      <c r="F272" s="65"/>
      <c r="G272" s="65"/>
      <c r="H272" s="65"/>
      <c r="I272" s="65"/>
      <c r="J272" s="66"/>
      <c r="K272" s="17"/>
      <c r="L272" s="17"/>
      <c r="M272" s="17"/>
    </row>
    <row r="273" spans="4:4" x14ac:dyDescent="0.25">
      <c r="D273" s="11"/>
    </row>
  </sheetData>
  <autoFilter ref="D10:L270"/>
  <sortState ref="D11:N271">
    <sortCondition ref="H11"/>
  </sortState>
  <mergeCells count="5">
    <mergeCell ref="D271:J271"/>
    <mergeCell ref="D272:J272"/>
    <mergeCell ref="D9:M9"/>
    <mergeCell ref="D8:M8"/>
    <mergeCell ref="D3:M6"/>
  </mergeCells>
  <pageMargins left="0.7" right="0.7" top="0.75" bottom="0.75" header="0.3" footer="0.3"/>
  <pageSetup scale="68" fitToHeight="0" orientation="landscape" r:id="rId1"/>
  <colBreaks count="2" manualBreakCount="2">
    <brk id="13" max="269" man="1"/>
    <brk id="14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INVENTARIO Junio </vt:lpstr>
      <vt:lpstr>Hoja1</vt:lpstr>
      <vt:lpstr>'INVENTARIO Junio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Almacen</cp:lastModifiedBy>
  <cp:lastPrinted>2024-09-12T18:47:27Z</cp:lastPrinted>
  <dcterms:created xsi:type="dcterms:W3CDTF">2024-06-27T16:43:17Z</dcterms:created>
  <dcterms:modified xsi:type="dcterms:W3CDTF">2024-09-16T15:08:22Z</dcterms:modified>
</cp:coreProperties>
</file>