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c_soto_idecoop_gob_do/Documents/Escritorio/JOSE LUIS/"/>
    </mc:Choice>
  </mc:AlternateContent>
  <xr:revisionPtr revIDLastSave="428" documentId="8_{CB31EE9B-E411-4E84-9FB3-0FF2CFFB8A02}" xr6:coauthVersionLast="47" xr6:coauthVersionMax="47" xr10:uidLastSave="{FC2F4B26-E6B9-4BC9-9ADF-ACD9C7CDD48B}"/>
  <bookViews>
    <workbookView minimized="1" xWindow="9450" yWindow="1035" windowWidth="11535" windowHeight="11295" xr2:uid="{3AD61276-DA81-417A-B6C8-FA962EBD7046}"/>
  </bookViews>
  <sheets>
    <sheet name="INVENTARIO CUARTO TRIMESTR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9" i="1"/>
  <c r="G275" i="1"/>
  <c r="J275" i="1"/>
  <c r="K275" i="1"/>
  <c r="G276" i="1"/>
  <c r="L276" i="1" s="1"/>
  <c r="K276" i="1"/>
  <c r="L275" i="1" l="1"/>
  <c r="M275" i="1" s="1"/>
  <c r="O275" i="1" s="1"/>
  <c r="M276" i="1"/>
  <c r="O276" i="1" s="1"/>
  <c r="Q284" i="1" l="1"/>
  <c r="K283" i="1"/>
  <c r="J283" i="1"/>
  <c r="G283" i="1"/>
  <c r="K282" i="1"/>
  <c r="J282" i="1"/>
  <c r="G282" i="1"/>
  <c r="K281" i="1"/>
  <c r="J281" i="1"/>
  <c r="G281" i="1"/>
  <c r="K280" i="1"/>
  <c r="J280" i="1"/>
  <c r="G280" i="1"/>
  <c r="K279" i="1"/>
  <c r="J279" i="1"/>
  <c r="G279" i="1"/>
  <c r="K278" i="1"/>
  <c r="J278" i="1"/>
  <c r="G278" i="1"/>
  <c r="K277" i="1"/>
  <c r="J277" i="1"/>
  <c r="G277" i="1"/>
  <c r="K272" i="1"/>
  <c r="J272" i="1"/>
  <c r="G272" i="1"/>
  <c r="K271" i="1"/>
  <c r="J271" i="1"/>
  <c r="G271" i="1"/>
  <c r="K270" i="1"/>
  <c r="J270" i="1"/>
  <c r="G270" i="1"/>
  <c r="K269" i="1"/>
  <c r="J269" i="1"/>
  <c r="G269" i="1"/>
  <c r="K268" i="1"/>
  <c r="J268" i="1"/>
  <c r="G268" i="1"/>
  <c r="K267" i="1"/>
  <c r="J267" i="1"/>
  <c r="G267" i="1"/>
  <c r="K266" i="1"/>
  <c r="J266" i="1"/>
  <c r="G266" i="1"/>
  <c r="K265" i="1"/>
  <c r="J265" i="1"/>
  <c r="G265" i="1"/>
  <c r="K264" i="1"/>
  <c r="J264" i="1"/>
  <c r="G264" i="1"/>
  <c r="K263" i="1"/>
  <c r="J263" i="1"/>
  <c r="G263" i="1"/>
  <c r="K262" i="1"/>
  <c r="J262" i="1"/>
  <c r="G262" i="1"/>
  <c r="K261" i="1"/>
  <c r="J261" i="1"/>
  <c r="G261" i="1"/>
  <c r="K260" i="1"/>
  <c r="J260" i="1"/>
  <c r="G260" i="1"/>
  <c r="K259" i="1"/>
  <c r="J259" i="1"/>
  <c r="G259" i="1"/>
  <c r="K258" i="1"/>
  <c r="J258" i="1"/>
  <c r="G258" i="1"/>
  <c r="K257" i="1"/>
  <c r="J257" i="1"/>
  <c r="G257" i="1"/>
  <c r="K256" i="1"/>
  <c r="J256" i="1"/>
  <c r="G256" i="1"/>
  <c r="K255" i="1"/>
  <c r="J255" i="1"/>
  <c r="G255" i="1"/>
  <c r="K254" i="1"/>
  <c r="J254" i="1"/>
  <c r="G254" i="1"/>
  <c r="K253" i="1"/>
  <c r="J253" i="1"/>
  <c r="G253" i="1"/>
  <c r="K252" i="1"/>
  <c r="J252" i="1"/>
  <c r="G252" i="1"/>
  <c r="K251" i="1"/>
  <c r="J251" i="1"/>
  <c r="G251" i="1"/>
  <c r="K250" i="1"/>
  <c r="J250" i="1"/>
  <c r="G250" i="1"/>
  <c r="K249" i="1"/>
  <c r="J249" i="1"/>
  <c r="G249" i="1"/>
  <c r="K248" i="1"/>
  <c r="J248" i="1"/>
  <c r="G248" i="1"/>
  <c r="K247" i="1"/>
  <c r="J247" i="1"/>
  <c r="G247" i="1"/>
  <c r="K246" i="1"/>
  <c r="J246" i="1"/>
  <c r="G246" i="1"/>
  <c r="K245" i="1"/>
  <c r="J245" i="1"/>
  <c r="G245" i="1"/>
  <c r="K244" i="1"/>
  <c r="J244" i="1"/>
  <c r="L244" i="1" s="1"/>
  <c r="G244" i="1"/>
  <c r="K243" i="1"/>
  <c r="J243" i="1"/>
  <c r="G243" i="1"/>
  <c r="K242" i="1"/>
  <c r="J242" i="1"/>
  <c r="G242" i="1"/>
  <c r="K241" i="1"/>
  <c r="J241" i="1"/>
  <c r="G241" i="1"/>
  <c r="K240" i="1"/>
  <c r="J240" i="1"/>
  <c r="G240" i="1"/>
  <c r="K239" i="1"/>
  <c r="J239" i="1"/>
  <c r="G239" i="1"/>
  <c r="K238" i="1"/>
  <c r="J238" i="1"/>
  <c r="G238" i="1"/>
  <c r="K237" i="1"/>
  <c r="J237" i="1"/>
  <c r="G237" i="1"/>
  <c r="K236" i="1"/>
  <c r="J236" i="1"/>
  <c r="L236" i="1" s="1"/>
  <c r="G236" i="1"/>
  <c r="K235" i="1"/>
  <c r="J235" i="1"/>
  <c r="G235" i="1"/>
  <c r="K234" i="1"/>
  <c r="J234" i="1"/>
  <c r="G234" i="1"/>
  <c r="K233" i="1"/>
  <c r="J233" i="1"/>
  <c r="G233" i="1"/>
  <c r="K232" i="1"/>
  <c r="J232" i="1"/>
  <c r="G232" i="1"/>
  <c r="K231" i="1"/>
  <c r="J231" i="1"/>
  <c r="G231" i="1"/>
  <c r="K230" i="1"/>
  <c r="J230" i="1"/>
  <c r="G230" i="1"/>
  <c r="K229" i="1"/>
  <c r="J229" i="1"/>
  <c r="G229" i="1"/>
  <c r="K228" i="1"/>
  <c r="J228" i="1"/>
  <c r="G228" i="1"/>
  <c r="K227" i="1"/>
  <c r="J227" i="1"/>
  <c r="G227" i="1"/>
  <c r="K226" i="1"/>
  <c r="J226" i="1"/>
  <c r="G226" i="1"/>
  <c r="K225" i="1"/>
  <c r="J225" i="1"/>
  <c r="G225" i="1"/>
  <c r="K224" i="1"/>
  <c r="J224" i="1"/>
  <c r="G224" i="1"/>
  <c r="K223" i="1"/>
  <c r="J223" i="1"/>
  <c r="G223" i="1"/>
  <c r="K222" i="1"/>
  <c r="J222" i="1"/>
  <c r="G222" i="1"/>
  <c r="K221" i="1"/>
  <c r="J221" i="1"/>
  <c r="G221" i="1"/>
  <c r="K220" i="1"/>
  <c r="J220" i="1"/>
  <c r="G220" i="1"/>
  <c r="K219" i="1"/>
  <c r="J219" i="1"/>
  <c r="G219" i="1"/>
  <c r="K218" i="1"/>
  <c r="J218" i="1"/>
  <c r="G218" i="1"/>
  <c r="K217" i="1"/>
  <c r="J217" i="1"/>
  <c r="G217" i="1"/>
  <c r="K216" i="1"/>
  <c r="J216" i="1"/>
  <c r="G216" i="1"/>
  <c r="K215" i="1"/>
  <c r="J215" i="1"/>
  <c r="G215" i="1"/>
  <c r="K214" i="1"/>
  <c r="J214" i="1"/>
  <c r="G214" i="1"/>
  <c r="K213" i="1"/>
  <c r="J213" i="1"/>
  <c r="G213" i="1"/>
  <c r="K212" i="1"/>
  <c r="J212" i="1"/>
  <c r="G212" i="1"/>
  <c r="K211" i="1"/>
  <c r="J211" i="1"/>
  <c r="G211" i="1"/>
  <c r="K210" i="1"/>
  <c r="J210" i="1"/>
  <c r="G210" i="1"/>
  <c r="K209" i="1"/>
  <c r="J209" i="1"/>
  <c r="G209" i="1"/>
  <c r="K208" i="1"/>
  <c r="J208" i="1"/>
  <c r="G208" i="1"/>
  <c r="K207" i="1"/>
  <c r="J207" i="1"/>
  <c r="G207" i="1"/>
  <c r="K206" i="1"/>
  <c r="J206" i="1"/>
  <c r="G206" i="1"/>
  <c r="K205" i="1"/>
  <c r="J205" i="1"/>
  <c r="G205" i="1"/>
  <c r="K204" i="1"/>
  <c r="J204" i="1"/>
  <c r="G204" i="1"/>
  <c r="K203" i="1"/>
  <c r="J203" i="1"/>
  <c r="G203" i="1"/>
  <c r="K202" i="1"/>
  <c r="J202" i="1"/>
  <c r="G202" i="1"/>
  <c r="K201" i="1"/>
  <c r="J201" i="1"/>
  <c r="G201" i="1"/>
  <c r="K200" i="1"/>
  <c r="J200" i="1"/>
  <c r="G200" i="1"/>
  <c r="K199" i="1"/>
  <c r="J199" i="1"/>
  <c r="G199" i="1"/>
  <c r="K198" i="1"/>
  <c r="J198" i="1"/>
  <c r="G198" i="1"/>
  <c r="K197" i="1"/>
  <c r="J197" i="1"/>
  <c r="G197" i="1"/>
  <c r="K196" i="1"/>
  <c r="J196" i="1"/>
  <c r="G196" i="1"/>
  <c r="K195" i="1"/>
  <c r="J195" i="1"/>
  <c r="G195" i="1"/>
  <c r="K194" i="1"/>
  <c r="J194" i="1"/>
  <c r="G194" i="1"/>
  <c r="K193" i="1"/>
  <c r="J193" i="1"/>
  <c r="G193" i="1"/>
  <c r="K192" i="1"/>
  <c r="J192" i="1"/>
  <c r="G192" i="1"/>
  <c r="K191" i="1"/>
  <c r="J191" i="1"/>
  <c r="G191" i="1"/>
  <c r="K190" i="1"/>
  <c r="J190" i="1"/>
  <c r="G190" i="1"/>
  <c r="K189" i="1"/>
  <c r="J189" i="1"/>
  <c r="G189" i="1"/>
  <c r="K187" i="1"/>
  <c r="J187" i="1"/>
  <c r="G187" i="1"/>
  <c r="K186" i="1"/>
  <c r="J186" i="1"/>
  <c r="G186" i="1"/>
  <c r="K185" i="1"/>
  <c r="J185" i="1"/>
  <c r="G185" i="1"/>
  <c r="K184" i="1"/>
  <c r="J184" i="1"/>
  <c r="G184" i="1"/>
  <c r="K183" i="1"/>
  <c r="J183" i="1"/>
  <c r="G183" i="1"/>
  <c r="K182" i="1"/>
  <c r="J182" i="1"/>
  <c r="G182" i="1"/>
  <c r="K181" i="1"/>
  <c r="J181" i="1"/>
  <c r="G181" i="1"/>
  <c r="K180" i="1"/>
  <c r="J180" i="1"/>
  <c r="G180" i="1"/>
  <c r="K179" i="1"/>
  <c r="J179" i="1"/>
  <c r="G179" i="1"/>
  <c r="K178" i="1"/>
  <c r="J178" i="1"/>
  <c r="G178" i="1"/>
  <c r="K177" i="1"/>
  <c r="J177" i="1"/>
  <c r="G177" i="1"/>
  <c r="K176" i="1"/>
  <c r="J176" i="1"/>
  <c r="G176" i="1"/>
  <c r="K175" i="1"/>
  <c r="J175" i="1"/>
  <c r="G175" i="1"/>
  <c r="K174" i="1"/>
  <c r="J174" i="1"/>
  <c r="G174" i="1"/>
  <c r="K173" i="1"/>
  <c r="J173" i="1"/>
  <c r="G173" i="1"/>
  <c r="K172" i="1"/>
  <c r="J172" i="1"/>
  <c r="G172" i="1"/>
  <c r="K171" i="1"/>
  <c r="J171" i="1"/>
  <c r="G171" i="1"/>
  <c r="K170" i="1"/>
  <c r="J170" i="1"/>
  <c r="G170" i="1"/>
  <c r="K169" i="1"/>
  <c r="J169" i="1"/>
  <c r="G169" i="1"/>
  <c r="K168" i="1"/>
  <c r="J168" i="1"/>
  <c r="G168" i="1"/>
  <c r="K167" i="1"/>
  <c r="J167" i="1"/>
  <c r="G167" i="1"/>
  <c r="K166" i="1"/>
  <c r="J166" i="1"/>
  <c r="G166" i="1"/>
  <c r="K165" i="1"/>
  <c r="J165" i="1"/>
  <c r="G165" i="1"/>
  <c r="K164" i="1"/>
  <c r="J164" i="1"/>
  <c r="G164" i="1"/>
  <c r="K163" i="1"/>
  <c r="J163" i="1"/>
  <c r="G163" i="1"/>
  <c r="K162" i="1"/>
  <c r="J162" i="1"/>
  <c r="G162" i="1"/>
  <c r="K161" i="1"/>
  <c r="J161" i="1"/>
  <c r="G161" i="1"/>
  <c r="K160" i="1"/>
  <c r="J160" i="1"/>
  <c r="G160" i="1"/>
  <c r="K159" i="1"/>
  <c r="J159" i="1"/>
  <c r="G159" i="1"/>
  <c r="K158" i="1"/>
  <c r="J158" i="1"/>
  <c r="G158" i="1"/>
  <c r="K157" i="1"/>
  <c r="J157" i="1"/>
  <c r="G157" i="1"/>
  <c r="K156" i="1"/>
  <c r="J156" i="1"/>
  <c r="G156" i="1"/>
  <c r="K155" i="1"/>
  <c r="J155" i="1"/>
  <c r="G155" i="1"/>
  <c r="K154" i="1"/>
  <c r="J154" i="1"/>
  <c r="G154" i="1"/>
  <c r="K153" i="1"/>
  <c r="J153" i="1"/>
  <c r="G153" i="1"/>
  <c r="K152" i="1"/>
  <c r="J152" i="1"/>
  <c r="G152" i="1"/>
  <c r="K151" i="1"/>
  <c r="J151" i="1"/>
  <c r="G151" i="1"/>
  <c r="K150" i="1"/>
  <c r="J150" i="1"/>
  <c r="G150" i="1"/>
  <c r="K149" i="1"/>
  <c r="J149" i="1"/>
  <c r="G149" i="1"/>
  <c r="K148" i="1"/>
  <c r="J148" i="1"/>
  <c r="G148" i="1"/>
  <c r="K147" i="1"/>
  <c r="J147" i="1"/>
  <c r="G147" i="1"/>
  <c r="K146" i="1"/>
  <c r="J146" i="1"/>
  <c r="G146" i="1"/>
  <c r="K145" i="1"/>
  <c r="J145" i="1"/>
  <c r="G145" i="1"/>
  <c r="K144" i="1"/>
  <c r="J144" i="1"/>
  <c r="G144" i="1"/>
  <c r="K143" i="1"/>
  <c r="J143" i="1"/>
  <c r="G143" i="1"/>
  <c r="K142" i="1"/>
  <c r="J142" i="1"/>
  <c r="G142" i="1"/>
  <c r="K141" i="1"/>
  <c r="J141" i="1"/>
  <c r="G141" i="1"/>
  <c r="K140" i="1"/>
  <c r="J140" i="1"/>
  <c r="G140" i="1"/>
  <c r="K139" i="1"/>
  <c r="J139" i="1"/>
  <c r="G139" i="1"/>
  <c r="K138" i="1"/>
  <c r="J138" i="1"/>
  <c r="G138" i="1"/>
  <c r="K137" i="1"/>
  <c r="J137" i="1"/>
  <c r="G137" i="1"/>
  <c r="K136" i="1"/>
  <c r="J136" i="1"/>
  <c r="G136" i="1"/>
  <c r="K135" i="1"/>
  <c r="J135" i="1"/>
  <c r="G135" i="1"/>
  <c r="K134" i="1"/>
  <c r="J134" i="1"/>
  <c r="G134" i="1"/>
  <c r="K133" i="1"/>
  <c r="J133" i="1"/>
  <c r="G133" i="1"/>
  <c r="K132" i="1"/>
  <c r="J132" i="1"/>
  <c r="G132" i="1"/>
  <c r="K131" i="1"/>
  <c r="J131" i="1"/>
  <c r="G131" i="1"/>
  <c r="K130" i="1"/>
  <c r="J130" i="1"/>
  <c r="G130" i="1"/>
  <c r="K129" i="1"/>
  <c r="J129" i="1"/>
  <c r="G129" i="1"/>
  <c r="K128" i="1"/>
  <c r="J128" i="1"/>
  <c r="G128" i="1"/>
  <c r="K127" i="1"/>
  <c r="J127" i="1"/>
  <c r="G127" i="1"/>
  <c r="K126" i="1"/>
  <c r="J126" i="1"/>
  <c r="G126" i="1"/>
  <c r="K125" i="1"/>
  <c r="J125" i="1"/>
  <c r="G125" i="1"/>
  <c r="K124" i="1"/>
  <c r="J124" i="1"/>
  <c r="G124" i="1"/>
  <c r="K123" i="1"/>
  <c r="J123" i="1"/>
  <c r="G123" i="1"/>
  <c r="K122" i="1"/>
  <c r="J122" i="1"/>
  <c r="G122" i="1"/>
  <c r="K121" i="1"/>
  <c r="J121" i="1"/>
  <c r="G121" i="1"/>
  <c r="K120" i="1"/>
  <c r="J120" i="1"/>
  <c r="G120" i="1"/>
  <c r="K119" i="1"/>
  <c r="J119" i="1"/>
  <c r="G119" i="1"/>
  <c r="K118" i="1"/>
  <c r="J118" i="1"/>
  <c r="G118" i="1"/>
  <c r="K117" i="1"/>
  <c r="J117" i="1"/>
  <c r="G117" i="1"/>
  <c r="K116" i="1"/>
  <c r="J116" i="1"/>
  <c r="G116" i="1"/>
  <c r="K115" i="1"/>
  <c r="J115" i="1"/>
  <c r="G115" i="1"/>
  <c r="K114" i="1"/>
  <c r="J114" i="1"/>
  <c r="G114" i="1"/>
  <c r="K113" i="1"/>
  <c r="J113" i="1"/>
  <c r="G113" i="1"/>
  <c r="K112" i="1"/>
  <c r="J112" i="1"/>
  <c r="G112" i="1"/>
  <c r="K111" i="1"/>
  <c r="J111" i="1"/>
  <c r="G111" i="1"/>
  <c r="K110" i="1"/>
  <c r="J110" i="1"/>
  <c r="G110" i="1"/>
  <c r="K109" i="1"/>
  <c r="J109" i="1"/>
  <c r="G109" i="1"/>
  <c r="K108" i="1"/>
  <c r="J108" i="1"/>
  <c r="G108" i="1"/>
  <c r="K106" i="1"/>
  <c r="J106" i="1"/>
  <c r="G106" i="1"/>
  <c r="K105" i="1"/>
  <c r="J105" i="1"/>
  <c r="G105" i="1"/>
  <c r="K104" i="1"/>
  <c r="J104" i="1"/>
  <c r="G104" i="1"/>
  <c r="K103" i="1"/>
  <c r="J103" i="1"/>
  <c r="G103" i="1"/>
  <c r="K102" i="1"/>
  <c r="J102" i="1"/>
  <c r="G102" i="1"/>
  <c r="K101" i="1"/>
  <c r="J101" i="1"/>
  <c r="G101" i="1"/>
  <c r="K100" i="1"/>
  <c r="J100" i="1"/>
  <c r="G100" i="1"/>
  <c r="K99" i="1"/>
  <c r="J99" i="1"/>
  <c r="G99" i="1"/>
  <c r="K98" i="1"/>
  <c r="J98" i="1"/>
  <c r="G98" i="1"/>
  <c r="K97" i="1"/>
  <c r="J97" i="1"/>
  <c r="G97" i="1"/>
  <c r="K96" i="1"/>
  <c r="J96" i="1"/>
  <c r="G96" i="1"/>
  <c r="K95" i="1"/>
  <c r="J95" i="1"/>
  <c r="G95" i="1"/>
  <c r="K94" i="1"/>
  <c r="J94" i="1"/>
  <c r="G94" i="1"/>
  <c r="K93" i="1"/>
  <c r="J93" i="1"/>
  <c r="G93" i="1"/>
  <c r="K92" i="1"/>
  <c r="J92" i="1"/>
  <c r="G92" i="1"/>
  <c r="K91" i="1"/>
  <c r="J91" i="1"/>
  <c r="G91" i="1"/>
  <c r="K90" i="1"/>
  <c r="J90" i="1"/>
  <c r="G90" i="1"/>
  <c r="K89" i="1"/>
  <c r="J89" i="1"/>
  <c r="G89" i="1"/>
  <c r="K88" i="1"/>
  <c r="J88" i="1"/>
  <c r="G88" i="1"/>
  <c r="K87" i="1"/>
  <c r="J87" i="1"/>
  <c r="G87" i="1"/>
  <c r="K86" i="1"/>
  <c r="J86" i="1"/>
  <c r="G86" i="1"/>
  <c r="K85" i="1"/>
  <c r="J85" i="1"/>
  <c r="G85" i="1"/>
  <c r="K84" i="1"/>
  <c r="J84" i="1"/>
  <c r="G84" i="1"/>
  <c r="K83" i="1"/>
  <c r="J83" i="1"/>
  <c r="G83" i="1"/>
  <c r="K82" i="1"/>
  <c r="J82" i="1"/>
  <c r="G82" i="1"/>
  <c r="K81" i="1"/>
  <c r="J81" i="1"/>
  <c r="G81" i="1"/>
  <c r="K80" i="1"/>
  <c r="J80" i="1"/>
  <c r="G80" i="1"/>
  <c r="K79" i="1"/>
  <c r="J79" i="1"/>
  <c r="G79" i="1"/>
  <c r="K78" i="1"/>
  <c r="J78" i="1"/>
  <c r="L78" i="1" s="1"/>
  <c r="G78" i="1"/>
  <c r="K77" i="1"/>
  <c r="J77" i="1"/>
  <c r="G77" i="1"/>
  <c r="K76" i="1"/>
  <c r="J76" i="1"/>
  <c r="G76" i="1"/>
  <c r="K75" i="1"/>
  <c r="J75" i="1"/>
  <c r="G75" i="1"/>
  <c r="K74" i="1"/>
  <c r="J74" i="1"/>
  <c r="G74" i="1"/>
  <c r="K73" i="1"/>
  <c r="J73" i="1"/>
  <c r="G73" i="1"/>
  <c r="K72" i="1"/>
  <c r="J72" i="1"/>
  <c r="G72" i="1"/>
  <c r="K71" i="1"/>
  <c r="J71" i="1"/>
  <c r="G71" i="1"/>
  <c r="K70" i="1"/>
  <c r="J70" i="1"/>
  <c r="G70" i="1"/>
  <c r="K69" i="1"/>
  <c r="J69" i="1"/>
  <c r="G69" i="1"/>
  <c r="K68" i="1"/>
  <c r="J68" i="1"/>
  <c r="G68" i="1"/>
  <c r="K67" i="1"/>
  <c r="J67" i="1"/>
  <c r="G67" i="1"/>
  <c r="K66" i="1"/>
  <c r="J66" i="1"/>
  <c r="G66" i="1"/>
  <c r="K65" i="1"/>
  <c r="J65" i="1"/>
  <c r="G65" i="1"/>
  <c r="K64" i="1"/>
  <c r="J64" i="1"/>
  <c r="G64" i="1"/>
  <c r="K63" i="1"/>
  <c r="J63" i="1"/>
  <c r="G63" i="1"/>
  <c r="K62" i="1"/>
  <c r="J62" i="1"/>
  <c r="G62" i="1"/>
  <c r="K60" i="1"/>
  <c r="J60" i="1"/>
  <c r="G60" i="1"/>
  <c r="K59" i="1"/>
  <c r="J59" i="1"/>
  <c r="G59" i="1"/>
  <c r="K58" i="1"/>
  <c r="J58" i="1"/>
  <c r="G58" i="1"/>
  <c r="K57" i="1"/>
  <c r="J57" i="1"/>
  <c r="G57" i="1"/>
  <c r="K56" i="1"/>
  <c r="J56" i="1"/>
  <c r="G56" i="1"/>
  <c r="K55" i="1"/>
  <c r="J55" i="1"/>
  <c r="G55" i="1"/>
  <c r="K54" i="1"/>
  <c r="J54" i="1"/>
  <c r="G54" i="1"/>
  <c r="K53" i="1"/>
  <c r="J53" i="1"/>
  <c r="G53" i="1"/>
  <c r="K52" i="1"/>
  <c r="J52" i="1"/>
  <c r="G52" i="1"/>
  <c r="K51" i="1"/>
  <c r="J51" i="1"/>
  <c r="G51" i="1"/>
  <c r="K50" i="1"/>
  <c r="J50" i="1"/>
  <c r="G50" i="1"/>
  <c r="K49" i="1"/>
  <c r="J49" i="1"/>
  <c r="G49" i="1"/>
  <c r="K48" i="1"/>
  <c r="J48" i="1"/>
  <c r="G48" i="1"/>
  <c r="K47" i="1"/>
  <c r="J47" i="1"/>
  <c r="G47" i="1"/>
  <c r="K46" i="1"/>
  <c r="J46" i="1"/>
  <c r="G46" i="1"/>
  <c r="K45" i="1"/>
  <c r="J45" i="1"/>
  <c r="G45" i="1"/>
  <c r="K44" i="1"/>
  <c r="J44" i="1"/>
  <c r="G44" i="1"/>
  <c r="K43" i="1"/>
  <c r="J43" i="1"/>
  <c r="G43" i="1"/>
  <c r="K42" i="1"/>
  <c r="J42" i="1"/>
  <c r="G42" i="1"/>
  <c r="K41" i="1"/>
  <c r="J41" i="1"/>
  <c r="L41" i="1" s="1"/>
  <c r="G41" i="1"/>
  <c r="K40" i="1"/>
  <c r="J40" i="1"/>
  <c r="G40" i="1"/>
  <c r="K39" i="1"/>
  <c r="J39" i="1"/>
  <c r="G39" i="1"/>
  <c r="K38" i="1"/>
  <c r="J38" i="1"/>
  <c r="G38" i="1"/>
  <c r="K37" i="1"/>
  <c r="J37" i="1"/>
  <c r="L37" i="1" s="1"/>
  <c r="G37" i="1"/>
  <c r="K36" i="1"/>
  <c r="J36" i="1"/>
  <c r="G36" i="1"/>
  <c r="K35" i="1"/>
  <c r="J35" i="1"/>
  <c r="G35" i="1"/>
  <c r="K34" i="1"/>
  <c r="J34" i="1"/>
  <c r="G34" i="1"/>
  <c r="K33" i="1"/>
  <c r="J33" i="1"/>
  <c r="G33" i="1"/>
  <c r="K32" i="1"/>
  <c r="J32" i="1"/>
  <c r="G32" i="1"/>
  <c r="K31" i="1"/>
  <c r="J31" i="1"/>
  <c r="G31" i="1"/>
  <c r="K30" i="1"/>
  <c r="J30" i="1"/>
  <c r="G30" i="1"/>
  <c r="K29" i="1"/>
  <c r="J29" i="1"/>
  <c r="G29" i="1"/>
  <c r="K28" i="1"/>
  <c r="J28" i="1"/>
  <c r="G28" i="1"/>
  <c r="K27" i="1"/>
  <c r="J27" i="1"/>
  <c r="G27" i="1"/>
  <c r="K26" i="1"/>
  <c r="J26" i="1"/>
  <c r="G26" i="1"/>
  <c r="K25" i="1"/>
  <c r="J25" i="1"/>
  <c r="G25" i="1"/>
  <c r="K24" i="1"/>
  <c r="J24" i="1"/>
  <c r="G24" i="1"/>
  <c r="K23" i="1"/>
  <c r="J23" i="1"/>
  <c r="G23" i="1"/>
  <c r="K22" i="1"/>
  <c r="J22" i="1"/>
  <c r="G22" i="1"/>
  <c r="K21" i="1"/>
  <c r="J21" i="1"/>
  <c r="G21" i="1"/>
  <c r="K20" i="1"/>
  <c r="J20" i="1"/>
  <c r="G20" i="1"/>
  <c r="K19" i="1"/>
  <c r="J19" i="1"/>
  <c r="G19" i="1"/>
  <c r="K18" i="1"/>
  <c r="J18" i="1"/>
  <c r="G18" i="1"/>
  <c r="K17" i="1"/>
  <c r="J17" i="1"/>
  <c r="G17" i="1"/>
  <c r="K16" i="1"/>
  <c r="J16" i="1"/>
  <c r="G16" i="1"/>
  <c r="K15" i="1"/>
  <c r="J15" i="1"/>
  <c r="G15" i="1"/>
  <c r="K14" i="1"/>
  <c r="J14" i="1"/>
  <c r="G14" i="1"/>
  <c r="K13" i="1"/>
  <c r="J13" i="1"/>
  <c r="L13" i="1" s="1"/>
  <c r="G13" i="1"/>
  <c r="K12" i="1"/>
  <c r="J12" i="1"/>
  <c r="G12" i="1"/>
  <c r="K11" i="1"/>
  <c r="J11" i="1"/>
  <c r="G11" i="1"/>
  <c r="K10" i="1"/>
  <c r="J10" i="1"/>
  <c r="G10" i="1"/>
  <c r="K9" i="1"/>
  <c r="J9" i="1"/>
  <c r="L9" i="1" s="1"/>
  <c r="L284" i="1" s="1"/>
  <c r="G9" i="1"/>
  <c r="G284" i="1" s="1"/>
  <c r="L182" i="1" l="1"/>
  <c r="M182" i="1" s="1"/>
  <c r="O182" i="1" s="1"/>
  <c r="M13" i="1"/>
  <c r="O13" i="1" s="1"/>
  <c r="M37" i="1"/>
  <c r="O37" i="1" s="1"/>
  <c r="M41" i="1"/>
  <c r="O41" i="1" s="1"/>
  <c r="M78" i="1"/>
  <c r="O78" i="1" s="1"/>
  <c r="L109" i="1"/>
  <c r="M109" i="1" s="1"/>
  <c r="O109" i="1" s="1"/>
  <c r="L84" i="1"/>
  <c r="M84" i="1" s="1"/>
  <c r="O84" i="1" s="1"/>
  <c r="L43" i="1"/>
  <c r="M43" i="1" s="1"/>
  <c r="O43" i="1" s="1"/>
  <c r="L164" i="1"/>
  <c r="M164" i="1" s="1"/>
  <c r="O164" i="1" s="1"/>
  <c r="L176" i="1"/>
  <c r="M176" i="1" s="1"/>
  <c r="O176" i="1" s="1"/>
  <c r="L74" i="1"/>
  <c r="M74" i="1" s="1"/>
  <c r="O74" i="1" s="1"/>
  <c r="L31" i="1"/>
  <c r="M31" i="1" s="1"/>
  <c r="O31" i="1" s="1"/>
  <c r="L23" i="1"/>
  <c r="M23" i="1" s="1"/>
  <c r="O23" i="1" s="1"/>
  <c r="L51" i="1"/>
  <c r="M51" i="1" s="1"/>
  <c r="O51" i="1" s="1"/>
  <c r="L59" i="1"/>
  <c r="M59" i="1" s="1"/>
  <c r="O59" i="1" s="1"/>
  <c r="L64" i="1"/>
  <c r="M64" i="1" s="1"/>
  <c r="O64" i="1" s="1"/>
  <c r="L36" i="1"/>
  <c r="M36" i="1" s="1"/>
  <c r="O36" i="1" s="1"/>
  <c r="L60" i="1"/>
  <c r="M60" i="1" s="1"/>
  <c r="O60" i="1" s="1"/>
  <c r="L33" i="1"/>
  <c r="M33" i="1" s="1"/>
  <c r="O33" i="1" s="1"/>
  <c r="L150" i="1"/>
  <c r="M150" i="1" s="1"/>
  <c r="O150" i="1" s="1"/>
  <c r="L266" i="1"/>
  <c r="M266" i="1" s="1"/>
  <c r="O266" i="1" s="1"/>
  <c r="L47" i="1"/>
  <c r="M47" i="1" s="1"/>
  <c r="O47" i="1" s="1"/>
  <c r="L168" i="1"/>
  <c r="M168" i="1" s="1"/>
  <c r="O168" i="1" s="1"/>
  <c r="L88" i="1"/>
  <c r="M88" i="1" s="1"/>
  <c r="O88" i="1" s="1"/>
  <c r="L104" i="1"/>
  <c r="M104" i="1" s="1"/>
  <c r="O104" i="1" s="1"/>
  <c r="L197" i="1"/>
  <c r="M197" i="1" s="1"/>
  <c r="O197" i="1" s="1"/>
  <c r="L221" i="1"/>
  <c r="M221" i="1" s="1"/>
  <c r="O221" i="1" s="1"/>
  <c r="L229" i="1"/>
  <c r="M229" i="1" s="1"/>
  <c r="O229" i="1" s="1"/>
  <c r="L237" i="1"/>
  <c r="M237" i="1" s="1"/>
  <c r="O237" i="1" s="1"/>
  <c r="L249" i="1"/>
  <c r="M249" i="1" s="1"/>
  <c r="O249" i="1" s="1"/>
  <c r="L261" i="1"/>
  <c r="M261" i="1" s="1"/>
  <c r="O261" i="1" s="1"/>
  <c r="L53" i="1"/>
  <c r="M53" i="1" s="1"/>
  <c r="O53" i="1" s="1"/>
  <c r="L170" i="1"/>
  <c r="M170" i="1" s="1"/>
  <c r="O170" i="1" s="1"/>
  <c r="L86" i="1"/>
  <c r="M86" i="1" s="1"/>
  <c r="O86" i="1" s="1"/>
  <c r="L94" i="1"/>
  <c r="M94" i="1" s="1"/>
  <c r="O94" i="1" s="1"/>
  <c r="L98" i="1"/>
  <c r="M98" i="1" s="1"/>
  <c r="O98" i="1" s="1"/>
  <c r="L247" i="1"/>
  <c r="M247" i="1" s="1"/>
  <c r="O247" i="1" s="1"/>
  <c r="L27" i="1"/>
  <c r="M27" i="1" s="1"/>
  <c r="O27" i="1" s="1"/>
  <c r="L152" i="1"/>
  <c r="M152" i="1" s="1"/>
  <c r="O152" i="1" s="1"/>
  <c r="L55" i="1"/>
  <c r="M55" i="1" s="1"/>
  <c r="O55" i="1" s="1"/>
  <c r="L172" i="1"/>
  <c r="M172" i="1" s="1"/>
  <c r="O172" i="1" s="1"/>
  <c r="L80" i="1"/>
  <c r="M80" i="1" s="1"/>
  <c r="O80" i="1" s="1"/>
  <c r="L189" i="1"/>
  <c r="M189" i="1" s="1"/>
  <c r="O189" i="1" s="1"/>
  <c r="L209" i="1"/>
  <c r="M209" i="1" s="1"/>
  <c r="O209" i="1" s="1"/>
  <c r="L217" i="1"/>
  <c r="M217" i="1" s="1"/>
  <c r="O217" i="1" s="1"/>
  <c r="L225" i="1"/>
  <c r="M225" i="1" s="1"/>
  <c r="O225" i="1" s="1"/>
  <c r="L233" i="1"/>
  <c r="M233" i="1" s="1"/>
  <c r="O233" i="1" s="1"/>
  <c r="L245" i="1"/>
  <c r="M245" i="1" s="1"/>
  <c r="O245" i="1" s="1"/>
  <c r="L257" i="1"/>
  <c r="M257" i="1" s="1"/>
  <c r="O257" i="1" s="1"/>
  <c r="L269" i="1"/>
  <c r="M269" i="1" s="1"/>
  <c r="O269" i="1" s="1"/>
  <c r="L57" i="1"/>
  <c r="M57" i="1" s="1"/>
  <c r="O57" i="1" s="1"/>
  <c r="L111" i="1"/>
  <c r="M111" i="1" s="1"/>
  <c r="O111" i="1" s="1"/>
  <c r="L11" i="1"/>
  <c r="M11" i="1" s="1"/>
  <c r="O11" i="1" s="1"/>
  <c r="L116" i="1"/>
  <c r="M116" i="1" s="1"/>
  <c r="O116" i="1" s="1"/>
  <c r="L201" i="1"/>
  <c r="M201" i="1" s="1"/>
  <c r="O201" i="1" s="1"/>
  <c r="L71" i="1"/>
  <c r="M71" i="1" s="1"/>
  <c r="O71" i="1" s="1"/>
  <c r="L90" i="1"/>
  <c r="M90" i="1" s="1"/>
  <c r="O90" i="1" s="1"/>
  <c r="L153" i="1"/>
  <c r="M153" i="1" s="1"/>
  <c r="O153" i="1" s="1"/>
  <c r="L157" i="1"/>
  <c r="M157" i="1" s="1"/>
  <c r="O157" i="1" s="1"/>
  <c r="L17" i="1"/>
  <c r="M17" i="1" s="1"/>
  <c r="O17" i="1" s="1"/>
  <c r="L21" i="1"/>
  <c r="M21" i="1" s="1"/>
  <c r="O21" i="1" s="1"/>
  <c r="L68" i="1"/>
  <c r="M68" i="1" s="1"/>
  <c r="O68" i="1" s="1"/>
  <c r="L72" i="1"/>
  <c r="M72" i="1" s="1"/>
  <c r="O72" i="1" s="1"/>
  <c r="L102" i="1"/>
  <c r="M102" i="1" s="1"/>
  <c r="O102" i="1" s="1"/>
  <c r="L138" i="1"/>
  <c r="M138" i="1" s="1"/>
  <c r="O138" i="1" s="1"/>
  <c r="L142" i="1"/>
  <c r="M142" i="1" s="1"/>
  <c r="O142" i="1" s="1"/>
  <c r="L146" i="1"/>
  <c r="M146" i="1" s="1"/>
  <c r="O146" i="1" s="1"/>
  <c r="L206" i="1"/>
  <c r="M206" i="1" s="1"/>
  <c r="O206" i="1" s="1"/>
  <c r="L214" i="1"/>
  <c r="M214" i="1" s="1"/>
  <c r="O214" i="1" s="1"/>
  <c r="L277" i="1"/>
  <c r="M277" i="1" s="1"/>
  <c r="O277" i="1" s="1"/>
  <c r="L281" i="1"/>
  <c r="M281" i="1" s="1"/>
  <c r="O281" i="1" s="1"/>
  <c r="L25" i="1"/>
  <c r="M25" i="1" s="1"/>
  <c r="O25" i="1" s="1"/>
  <c r="L29" i="1"/>
  <c r="M29" i="1" s="1"/>
  <c r="O29" i="1" s="1"/>
  <c r="L76" i="1"/>
  <c r="M76" i="1" s="1"/>
  <c r="O76" i="1" s="1"/>
  <c r="L106" i="1"/>
  <c r="M106" i="1" s="1"/>
  <c r="O106" i="1" s="1"/>
  <c r="L162" i="1"/>
  <c r="M162" i="1" s="1"/>
  <c r="O162" i="1" s="1"/>
  <c r="L282" i="1"/>
  <c r="M282" i="1" s="1"/>
  <c r="O282" i="1" s="1"/>
  <c r="L92" i="1"/>
  <c r="M92" i="1" s="1"/>
  <c r="O92" i="1" s="1"/>
  <c r="L203" i="1"/>
  <c r="M203" i="1" s="1"/>
  <c r="O203" i="1" s="1"/>
  <c r="L278" i="1"/>
  <c r="M278" i="1" s="1"/>
  <c r="O278" i="1" s="1"/>
  <c r="L62" i="1"/>
  <c r="M62" i="1" s="1"/>
  <c r="O62" i="1" s="1"/>
  <c r="L96" i="1"/>
  <c r="M96" i="1" s="1"/>
  <c r="O96" i="1" s="1"/>
  <c r="L112" i="1"/>
  <c r="M112" i="1" s="1"/>
  <c r="O112" i="1" s="1"/>
  <c r="L251" i="1"/>
  <c r="M251" i="1" s="1"/>
  <c r="O251" i="1" s="1"/>
  <c r="L195" i="1"/>
  <c r="M195" i="1" s="1"/>
  <c r="O195" i="1" s="1"/>
  <c r="L15" i="1"/>
  <c r="M15" i="1" s="1"/>
  <c r="O15" i="1" s="1"/>
  <c r="L19" i="1"/>
  <c r="M19" i="1" s="1"/>
  <c r="O19" i="1" s="1"/>
  <c r="L66" i="1"/>
  <c r="M66" i="1" s="1"/>
  <c r="O66" i="1" s="1"/>
  <c r="L70" i="1"/>
  <c r="M70" i="1" s="1"/>
  <c r="O70" i="1" s="1"/>
  <c r="L100" i="1"/>
  <c r="M100" i="1" s="1"/>
  <c r="O100" i="1" s="1"/>
  <c r="L120" i="1"/>
  <c r="M120" i="1" s="1"/>
  <c r="O120" i="1" s="1"/>
  <c r="L124" i="1"/>
  <c r="M124" i="1" s="1"/>
  <c r="O124" i="1" s="1"/>
  <c r="L128" i="1"/>
  <c r="M128" i="1" s="1"/>
  <c r="O128" i="1" s="1"/>
  <c r="L136" i="1"/>
  <c r="M136" i="1" s="1"/>
  <c r="O136" i="1" s="1"/>
  <c r="L140" i="1"/>
  <c r="M140" i="1" s="1"/>
  <c r="O140" i="1" s="1"/>
  <c r="L179" i="1"/>
  <c r="M179" i="1" s="1"/>
  <c r="O179" i="1" s="1"/>
  <c r="L183" i="1"/>
  <c r="M183" i="1" s="1"/>
  <c r="O183" i="1" s="1"/>
  <c r="L187" i="1"/>
  <c r="M187" i="1" s="1"/>
  <c r="O187" i="1" s="1"/>
  <c r="L49" i="1"/>
  <c r="M49" i="1" s="1"/>
  <c r="O49" i="1" s="1"/>
  <c r="L199" i="1"/>
  <c r="M199" i="1" s="1"/>
  <c r="O199" i="1" s="1"/>
  <c r="L45" i="1"/>
  <c r="M45" i="1" s="1"/>
  <c r="O45" i="1" s="1"/>
  <c r="L127" i="1"/>
  <c r="M127" i="1" s="1"/>
  <c r="O127" i="1" s="1"/>
  <c r="L191" i="1"/>
  <c r="M191" i="1" s="1"/>
  <c r="O191" i="1" s="1"/>
  <c r="L35" i="1"/>
  <c r="M35" i="1" s="1"/>
  <c r="O35" i="1" s="1"/>
  <c r="L39" i="1"/>
  <c r="M39" i="1" s="1"/>
  <c r="O39" i="1" s="1"/>
  <c r="L82" i="1"/>
  <c r="M82" i="1" s="1"/>
  <c r="O82" i="1" s="1"/>
  <c r="L213" i="1"/>
  <c r="M213" i="1" s="1"/>
  <c r="O213" i="1" s="1"/>
  <c r="L280" i="1"/>
  <c r="M280" i="1" s="1"/>
  <c r="O280" i="1" s="1"/>
  <c r="L169" i="1"/>
  <c r="M169" i="1" s="1"/>
  <c r="O169" i="1" s="1"/>
  <c r="L207" i="1"/>
  <c r="M207" i="1" s="1"/>
  <c r="O207" i="1" s="1"/>
  <c r="L211" i="1"/>
  <c r="M211" i="1" s="1"/>
  <c r="O211" i="1" s="1"/>
  <c r="L263" i="1"/>
  <c r="M263" i="1" s="1"/>
  <c r="O263" i="1" s="1"/>
  <c r="L110" i="1"/>
  <c r="M110" i="1" s="1"/>
  <c r="O110" i="1" s="1"/>
  <c r="L48" i="1"/>
  <c r="M48" i="1" s="1"/>
  <c r="O48" i="1" s="1"/>
  <c r="L58" i="1"/>
  <c r="M58" i="1" s="1"/>
  <c r="O58" i="1" s="1"/>
  <c r="L193" i="1"/>
  <c r="M193" i="1" s="1"/>
  <c r="O193" i="1" s="1"/>
  <c r="L208" i="1"/>
  <c r="M208" i="1" s="1"/>
  <c r="O208" i="1" s="1"/>
  <c r="L260" i="1"/>
  <c r="M260" i="1" s="1"/>
  <c r="O260" i="1" s="1"/>
  <c r="L271" i="1"/>
  <c r="M271" i="1" s="1"/>
  <c r="O271" i="1" s="1"/>
  <c r="L83" i="1"/>
  <c r="M83" i="1" s="1"/>
  <c r="O83" i="1" s="1"/>
  <c r="L122" i="1"/>
  <c r="M122" i="1" s="1"/>
  <c r="O122" i="1" s="1"/>
  <c r="L163" i="1"/>
  <c r="M163" i="1" s="1"/>
  <c r="O163" i="1" s="1"/>
  <c r="L227" i="1"/>
  <c r="M227" i="1" s="1"/>
  <c r="O227" i="1" s="1"/>
  <c r="L253" i="1"/>
  <c r="M253" i="1" s="1"/>
  <c r="O253" i="1" s="1"/>
  <c r="L235" i="1"/>
  <c r="M235" i="1" s="1"/>
  <c r="O235" i="1" s="1"/>
  <c r="L196" i="1"/>
  <c r="M196" i="1" s="1"/>
  <c r="O196" i="1" s="1"/>
  <c r="L180" i="1"/>
  <c r="M180" i="1" s="1"/>
  <c r="O180" i="1" s="1"/>
  <c r="L200" i="1"/>
  <c r="M200" i="1" s="1"/>
  <c r="O200" i="1" s="1"/>
  <c r="L212" i="1"/>
  <c r="M212" i="1" s="1"/>
  <c r="O212" i="1" s="1"/>
  <c r="L139" i="1"/>
  <c r="M139" i="1" s="1"/>
  <c r="O139" i="1" s="1"/>
  <c r="L218" i="1"/>
  <c r="M218" i="1" s="1"/>
  <c r="O218" i="1" s="1"/>
  <c r="L24" i="1"/>
  <c r="M24" i="1" s="1"/>
  <c r="O24" i="1" s="1"/>
  <c r="L34" i="1"/>
  <c r="M34" i="1" s="1"/>
  <c r="O34" i="1" s="1"/>
  <c r="L121" i="1"/>
  <c r="M121" i="1" s="1"/>
  <c r="O121" i="1" s="1"/>
  <c r="L241" i="1"/>
  <c r="M241" i="1" s="1"/>
  <c r="O241" i="1" s="1"/>
  <c r="L166" i="1"/>
  <c r="M166" i="1" s="1"/>
  <c r="O166" i="1" s="1"/>
  <c r="L215" i="1"/>
  <c r="M215" i="1" s="1"/>
  <c r="O215" i="1" s="1"/>
  <c r="L223" i="1"/>
  <c r="M223" i="1" s="1"/>
  <c r="O223" i="1" s="1"/>
  <c r="L73" i="1"/>
  <c r="M73" i="1" s="1"/>
  <c r="O73" i="1" s="1"/>
  <c r="L220" i="1"/>
  <c r="M220" i="1" s="1"/>
  <c r="O220" i="1" s="1"/>
  <c r="L283" i="1"/>
  <c r="M283" i="1" s="1"/>
  <c r="O283" i="1" s="1"/>
  <c r="L97" i="1"/>
  <c r="M97" i="1" s="1"/>
  <c r="O97" i="1" s="1"/>
  <c r="L108" i="1"/>
  <c r="M108" i="1" s="1"/>
  <c r="O108" i="1" s="1"/>
  <c r="L115" i="1"/>
  <c r="M115" i="1" s="1"/>
  <c r="O115" i="1" s="1"/>
  <c r="L130" i="1"/>
  <c r="M130" i="1" s="1"/>
  <c r="O130" i="1" s="1"/>
  <c r="L141" i="1"/>
  <c r="M141" i="1" s="1"/>
  <c r="O141" i="1" s="1"/>
  <c r="L145" i="1"/>
  <c r="M145" i="1" s="1"/>
  <c r="O145" i="1" s="1"/>
  <c r="L156" i="1"/>
  <c r="M156" i="1" s="1"/>
  <c r="O156" i="1" s="1"/>
  <c r="L160" i="1"/>
  <c r="M160" i="1" s="1"/>
  <c r="O160" i="1" s="1"/>
  <c r="L171" i="1"/>
  <c r="M171" i="1" s="1"/>
  <c r="O171" i="1" s="1"/>
  <c r="L175" i="1"/>
  <c r="M175" i="1" s="1"/>
  <c r="O175" i="1" s="1"/>
  <c r="L224" i="1"/>
  <c r="M224" i="1" s="1"/>
  <c r="O224" i="1" s="1"/>
  <c r="L239" i="1"/>
  <c r="M239" i="1" s="1"/>
  <c r="O239" i="1" s="1"/>
  <c r="L85" i="1"/>
  <c r="M85" i="1" s="1"/>
  <c r="O85" i="1" s="1"/>
  <c r="L154" i="1"/>
  <c r="M154" i="1" s="1"/>
  <c r="O154" i="1" s="1"/>
  <c r="L132" i="1"/>
  <c r="M132" i="1" s="1"/>
  <c r="O132" i="1" s="1"/>
  <c r="L151" i="1"/>
  <c r="M151" i="1" s="1"/>
  <c r="O151" i="1" s="1"/>
  <c r="L184" i="1"/>
  <c r="M184" i="1" s="1"/>
  <c r="O184" i="1" s="1"/>
  <c r="L256" i="1"/>
  <c r="M256" i="1" s="1"/>
  <c r="O256" i="1" s="1"/>
  <c r="L114" i="1"/>
  <c r="M114" i="1" s="1"/>
  <c r="O114" i="1" s="1"/>
  <c r="L144" i="1"/>
  <c r="M144" i="1" s="1"/>
  <c r="O144" i="1" s="1"/>
  <c r="L181" i="1"/>
  <c r="M181" i="1" s="1"/>
  <c r="O181" i="1" s="1"/>
  <c r="L118" i="1"/>
  <c r="M118" i="1" s="1"/>
  <c r="O118" i="1" s="1"/>
  <c r="L22" i="1"/>
  <c r="M22" i="1" s="1"/>
  <c r="O22" i="1" s="1"/>
  <c r="L126" i="1"/>
  <c r="M126" i="1" s="1"/>
  <c r="O126" i="1" s="1"/>
  <c r="L167" i="1"/>
  <c r="M167" i="1" s="1"/>
  <c r="O167" i="1" s="1"/>
  <c r="L194" i="1"/>
  <c r="M194" i="1" s="1"/>
  <c r="O194" i="1" s="1"/>
  <c r="L205" i="1"/>
  <c r="M205" i="1" s="1"/>
  <c r="O205" i="1" s="1"/>
  <c r="L272" i="1"/>
  <c r="M272" i="1" s="1"/>
  <c r="O272" i="1" s="1"/>
  <c r="L46" i="1"/>
  <c r="M46" i="1" s="1"/>
  <c r="O46" i="1" s="1"/>
  <c r="L134" i="1"/>
  <c r="M134" i="1" s="1"/>
  <c r="O134" i="1" s="1"/>
  <c r="L186" i="1"/>
  <c r="M186" i="1" s="1"/>
  <c r="O186" i="1" s="1"/>
  <c r="L232" i="1"/>
  <c r="M232" i="1" s="1"/>
  <c r="O232" i="1" s="1"/>
  <c r="L254" i="1"/>
  <c r="M254" i="1" s="1"/>
  <c r="O254" i="1" s="1"/>
  <c r="L265" i="1"/>
  <c r="M265" i="1" s="1"/>
  <c r="O265" i="1" s="1"/>
  <c r="L95" i="1"/>
  <c r="M95" i="1" s="1"/>
  <c r="O95" i="1" s="1"/>
  <c r="L248" i="1"/>
  <c r="M248" i="1" s="1"/>
  <c r="O248" i="1" s="1"/>
  <c r="L259" i="1"/>
  <c r="M259" i="1" s="1"/>
  <c r="O259" i="1" s="1"/>
  <c r="L158" i="1"/>
  <c r="M158" i="1" s="1"/>
  <c r="O158" i="1" s="1"/>
  <c r="L226" i="1"/>
  <c r="M226" i="1" s="1"/>
  <c r="O226" i="1" s="1"/>
  <c r="L230" i="1"/>
  <c r="M230" i="1" s="1"/>
  <c r="O230" i="1" s="1"/>
  <c r="L267" i="1"/>
  <c r="M267" i="1" s="1"/>
  <c r="O267" i="1" s="1"/>
  <c r="L148" i="1"/>
  <c r="M148" i="1" s="1"/>
  <c r="O148" i="1" s="1"/>
  <c r="L174" i="1"/>
  <c r="M174" i="1" s="1"/>
  <c r="O174" i="1" s="1"/>
  <c r="L133" i="1"/>
  <c r="M133" i="1" s="1"/>
  <c r="O133" i="1" s="1"/>
  <c r="L242" i="1"/>
  <c r="M242" i="1" s="1"/>
  <c r="O242" i="1" s="1"/>
  <c r="L268" i="1"/>
  <c r="M268" i="1" s="1"/>
  <c r="O268" i="1" s="1"/>
  <c r="L12" i="1"/>
  <c r="M12" i="1" s="1"/>
  <c r="O12" i="1" s="1"/>
  <c r="L178" i="1"/>
  <c r="M178" i="1" s="1"/>
  <c r="O178" i="1" s="1"/>
  <c r="M236" i="1"/>
  <c r="O236" i="1" s="1"/>
  <c r="J284" i="1"/>
  <c r="L10" i="1"/>
  <c r="M10" i="1" s="1"/>
  <c r="O10" i="1" s="1"/>
  <c r="L69" i="1"/>
  <c r="M69" i="1" s="1"/>
  <c r="O69" i="1" s="1"/>
  <c r="L81" i="1"/>
  <c r="M81" i="1" s="1"/>
  <c r="O81" i="1" s="1"/>
  <c r="L192" i="1"/>
  <c r="M192" i="1" s="1"/>
  <c r="O192" i="1" s="1"/>
  <c r="L243" i="1"/>
  <c r="M243" i="1" s="1"/>
  <c r="O243" i="1" s="1"/>
  <c r="L252" i="1"/>
  <c r="M252" i="1" s="1"/>
  <c r="O252" i="1" s="1"/>
  <c r="L279" i="1"/>
  <c r="M279" i="1" s="1"/>
  <c r="O279" i="1" s="1"/>
  <c r="L44" i="1"/>
  <c r="M44" i="1" s="1"/>
  <c r="O44" i="1" s="1"/>
  <c r="L56" i="1"/>
  <c r="M56" i="1" s="1"/>
  <c r="O56" i="1" s="1"/>
  <c r="L255" i="1"/>
  <c r="M255" i="1" s="1"/>
  <c r="O255" i="1" s="1"/>
  <c r="L54" i="1"/>
  <c r="M54" i="1" s="1"/>
  <c r="O54" i="1" s="1"/>
  <c r="L131" i="1"/>
  <c r="M131" i="1" s="1"/>
  <c r="O131" i="1" s="1"/>
  <c r="L177" i="1"/>
  <c r="M177" i="1" s="1"/>
  <c r="O177" i="1" s="1"/>
  <c r="L204" i="1"/>
  <c r="M204" i="1" s="1"/>
  <c r="O204" i="1" s="1"/>
  <c r="L231" i="1"/>
  <c r="M231" i="1" s="1"/>
  <c r="O231" i="1" s="1"/>
  <c r="L240" i="1"/>
  <c r="M240" i="1" s="1"/>
  <c r="O240" i="1" s="1"/>
  <c r="L20" i="1"/>
  <c r="M20" i="1" s="1"/>
  <c r="O20" i="1" s="1"/>
  <c r="L32" i="1"/>
  <c r="M32" i="1" s="1"/>
  <c r="O32" i="1" s="1"/>
  <c r="L93" i="1"/>
  <c r="M93" i="1" s="1"/>
  <c r="O93" i="1" s="1"/>
  <c r="L105" i="1"/>
  <c r="M105" i="1" s="1"/>
  <c r="O105" i="1" s="1"/>
  <c r="L165" i="1"/>
  <c r="M165" i="1" s="1"/>
  <c r="O165" i="1" s="1"/>
  <c r="L18" i="1"/>
  <c r="M18" i="1" s="1"/>
  <c r="O18" i="1" s="1"/>
  <c r="L30" i="1"/>
  <c r="M30" i="1" s="1"/>
  <c r="O30" i="1" s="1"/>
  <c r="L42" i="1"/>
  <c r="M42" i="1" s="1"/>
  <c r="O42" i="1" s="1"/>
  <c r="L67" i="1"/>
  <c r="M67" i="1" s="1"/>
  <c r="O67" i="1" s="1"/>
  <c r="L79" i="1"/>
  <c r="M79" i="1" s="1"/>
  <c r="O79" i="1" s="1"/>
  <c r="L91" i="1"/>
  <c r="M91" i="1" s="1"/>
  <c r="O91" i="1" s="1"/>
  <c r="L219" i="1"/>
  <c r="M219" i="1" s="1"/>
  <c r="O219" i="1" s="1"/>
  <c r="L52" i="1"/>
  <c r="M52" i="1" s="1"/>
  <c r="O52" i="1" s="1"/>
  <c r="L65" i="1"/>
  <c r="M65" i="1" s="1"/>
  <c r="O65" i="1" s="1"/>
  <c r="L77" i="1"/>
  <c r="M77" i="1" s="1"/>
  <c r="O77" i="1" s="1"/>
  <c r="L89" i="1"/>
  <c r="M89" i="1" s="1"/>
  <c r="O89" i="1" s="1"/>
  <c r="L101" i="1"/>
  <c r="M101" i="1" s="1"/>
  <c r="O101" i="1" s="1"/>
  <c r="L117" i="1"/>
  <c r="M117" i="1" s="1"/>
  <c r="O117" i="1" s="1"/>
  <c r="L143" i="1"/>
  <c r="M143" i="1" s="1"/>
  <c r="O143" i="1" s="1"/>
  <c r="L216" i="1"/>
  <c r="M216" i="1" s="1"/>
  <c r="O216" i="1" s="1"/>
  <c r="L262" i="1"/>
  <c r="M262" i="1" s="1"/>
  <c r="O262" i="1" s="1"/>
  <c r="L119" i="1"/>
  <c r="M119" i="1" s="1"/>
  <c r="O119" i="1" s="1"/>
  <c r="L264" i="1"/>
  <c r="M264" i="1" s="1"/>
  <c r="O264" i="1" s="1"/>
  <c r="L28" i="1"/>
  <c r="M28" i="1" s="1"/>
  <c r="O28" i="1" s="1"/>
  <c r="L40" i="1"/>
  <c r="M40" i="1" s="1"/>
  <c r="O40" i="1" s="1"/>
  <c r="L26" i="1"/>
  <c r="M26" i="1" s="1"/>
  <c r="O26" i="1" s="1"/>
  <c r="L38" i="1"/>
  <c r="M38" i="1" s="1"/>
  <c r="O38" i="1" s="1"/>
  <c r="L50" i="1"/>
  <c r="M50" i="1" s="1"/>
  <c r="O50" i="1" s="1"/>
  <c r="L63" i="1"/>
  <c r="M63" i="1" s="1"/>
  <c r="O63" i="1" s="1"/>
  <c r="L75" i="1"/>
  <c r="M75" i="1" s="1"/>
  <c r="O75" i="1" s="1"/>
  <c r="L87" i="1"/>
  <c r="M87" i="1" s="1"/>
  <c r="O87" i="1" s="1"/>
  <c r="L99" i="1"/>
  <c r="M99" i="1" s="1"/>
  <c r="O99" i="1" s="1"/>
  <c r="L129" i="1"/>
  <c r="M129" i="1" s="1"/>
  <c r="O129" i="1" s="1"/>
  <c r="L155" i="1"/>
  <c r="M155" i="1" s="1"/>
  <c r="O155" i="1" s="1"/>
  <c r="L202" i="1"/>
  <c r="M202" i="1" s="1"/>
  <c r="O202" i="1" s="1"/>
  <c r="L250" i="1"/>
  <c r="M250" i="1" s="1"/>
  <c r="O250" i="1" s="1"/>
  <c r="L103" i="1"/>
  <c r="M103" i="1" s="1"/>
  <c r="O103" i="1" s="1"/>
  <c r="L228" i="1"/>
  <c r="M228" i="1" s="1"/>
  <c r="O228" i="1" s="1"/>
  <c r="L16" i="1"/>
  <c r="M16" i="1" s="1"/>
  <c r="O16" i="1" s="1"/>
  <c r="L190" i="1"/>
  <c r="M190" i="1" s="1"/>
  <c r="O190" i="1" s="1"/>
  <c r="K284" i="1"/>
  <c r="L14" i="1"/>
  <c r="M14" i="1" s="1"/>
  <c r="O14" i="1" s="1"/>
  <c r="M9" i="1"/>
  <c r="O9" i="1" s="1"/>
  <c r="L238" i="1"/>
  <c r="M238" i="1" s="1"/>
  <c r="O238" i="1" s="1"/>
  <c r="L113" i="1"/>
  <c r="M113" i="1" s="1"/>
  <c r="O113" i="1" s="1"/>
  <c r="L125" i="1"/>
  <c r="M125" i="1" s="1"/>
  <c r="O125" i="1" s="1"/>
  <c r="L137" i="1"/>
  <c r="M137" i="1" s="1"/>
  <c r="O137" i="1" s="1"/>
  <c r="L149" i="1"/>
  <c r="M149" i="1" s="1"/>
  <c r="O149" i="1" s="1"/>
  <c r="L161" i="1"/>
  <c r="M161" i="1" s="1"/>
  <c r="O161" i="1" s="1"/>
  <c r="L173" i="1"/>
  <c r="M173" i="1" s="1"/>
  <c r="O173" i="1" s="1"/>
  <c r="L185" i="1"/>
  <c r="M185" i="1" s="1"/>
  <c r="O185" i="1" s="1"/>
  <c r="L198" i="1"/>
  <c r="M198" i="1" s="1"/>
  <c r="O198" i="1" s="1"/>
  <c r="L210" i="1"/>
  <c r="M210" i="1" s="1"/>
  <c r="O210" i="1" s="1"/>
  <c r="L222" i="1"/>
  <c r="M222" i="1" s="1"/>
  <c r="O222" i="1" s="1"/>
  <c r="L234" i="1"/>
  <c r="M234" i="1" s="1"/>
  <c r="O234" i="1" s="1"/>
  <c r="L246" i="1"/>
  <c r="M246" i="1" s="1"/>
  <c r="O246" i="1" s="1"/>
  <c r="L258" i="1"/>
  <c r="M258" i="1" s="1"/>
  <c r="O258" i="1" s="1"/>
  <c r="L270" i="1"/>
  <c r="M270" i="1" s="1"/>
  <c r="O270" i="1" s="1"/>
  <c r="L123" i="1"/>
  <c r="M123" i="1" s="1"/>
  <c r="O123" i="1" s="1"/>
  <c r="L135" i="1"/>
  <c r="M135" i="1" s="1"/>
  <c r="O135" i="1" s="1"/>
  <c r="L147" i="1"/>
  <c r="M147" i="1" s="1"/>
  <c r="O147" i="1" s="1"/>
  <c r="L159" i="1"/>
  <c r="M159" i="1" s="1"/>
  <c r="O159" i="1" s="1"/>
  <c r="M244" i="1"/>
  <c r="O244" i="1" s="1"/>
  <c r="O2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Almacen</author>
    <author>Luz Dilone</author>
  </authors>
  <commentList>
    <comment ref="I38" authorId="0" shapeId="0" xr:uid="{AF1F37C2-8709-443C-A93D-EC20EA8D588F}">
      <text/>
    </comment>
    <comment ref="I87" authorId="0" shapeId="0" xr:uid="{03399F59-BE3B-4BA3-BF09-F8247E44758E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folder estaban en el area cuando recibimos y de los cuales no sean adquiridos mas. </t>
        </r>
      </text>
    </comment>
    <comment ref="H96" authorId="1" shapeId="0" xr:uid="{1D18F371-4F12-4182-9DE9-F320D8BAE60E}">
      <text>
        <r>
          <rPr>
            <b/>
            <sz val="9"/>
            <color indexed="81"/>
            <rFont val="Tahoma"/>
            <family val="2"/>
          </rPr>
          <t xml:space="preserve">Luz Diloné
Reclasificacion de inventario, se le dio entrada a este produto y se le dio salida 
</t>
        </r>
      </text>
    </comment>
    <comment ref="I100" authorId="0" shapeId="0" xr:uid="{7313E68B-9364-4A8A-B778-06084566079D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Estas grapas estaban cuando recibimos esta area y no sean adquirido mas de ella. </t>
        </r>
      </text>
    </comment>
    <comment ref="I222" authorId="0" shapeId="0" xr:uid="{6F5AA0A0-378F-40BE-8DF8-B4A9B73E3EE4}">
      <text>
        <r>
          <rPr>
            <b/>
            <sz val="9"/>
            <color indexed="81"/>
            <rFont val="Tahoma"/>
            <family val="2"/>
          </rPr>
          <t>Almacen:
Esto  toner estaban en el area cuando recibimos el almacen.</t>
        </r>
      </text>
    </comment>
    <comment ref="I223" authorId="0" shapeId="0" xr:uid="{28F57971-A69A-43CA-B4E5-A90F508F02C7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I224" authorId="0" shapeId="0" xr:uid="{257C2598-9B0F-4CA5-8425-79A66E08E989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 toner estaban en el area cuando recibimos el almacen  y </t>
        </r>
      </text>
    </comment>
    <comment ref="I225" authorId="0" shapeId="0" xr:uid="{DA42636D-D99C-469E-9B3F-64FFC9148E3D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I227" authorId="0" shapeId="0" xr:uid="{EFEF6D7D-856A-4A02-9AAC-6F13617A3146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I228" authorId="0" shapeId="0" xr:uid="{821FEB91-8CE7-4072-84AF-809A06759301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</t>
        </r>
      </text>
    </comment>
    <comment ref="I229" authorId="0" shapeId="0" xr:uid="{0F5CFEE2-3008-445E-B090-A781F5380B8F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I230" authorId="0" shapeId="0" xr:uid="{589E07B8-17EF-4C4B-A016-97E9A749BC9E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</commentList>
</comments>
</file>

<file path=xl/sharedStrings.xml><?xml version="1.0" encoding="utf-8"?>
<sst xmlns="http://schemas.openxmlformats.org/spreadsheetml/2006/main" count="823" uniqueCount="560">
  <si>
    <t>FECHA DE ADQUISICION</t>
  </si>
  <si>
    <t xml:space="preserve">FECHA DE REGISTRO  </t>
  </si>
  <si>
    <t>CODIGO INSTITUCIONAL</t>
  </si>
  <si>
    <t xml:space="preserve">DESCRIPCION DEL ACTIVO  O BIEN </t>
  </si>
  <si>
    <t>UNIDAD DE MEDIDA</t>
  </si>
  <si>
    <t>COSTO Unitario en RD$</t>
  </si>
  <si>
    <t>VALOR TOTAL AGOSTO 2025</t>
  </si>
  <si>
    <t>CANTIDAD</t>
  </si>
  <si>
    <t>COSTO</t>
  </si>
  <si>
    <t>TOTAL</t>
  </si>
  <si>
    <t xml:space="preserve">EXISTENCIA TOTAL </t>
  </si>
  <si>
    <t xml:space="preserve">VALOR TOTAL </t>
  </si>
  <si>
    <t xml:space="preserve">COSTO PROMEDIO </t>
  </si>
  <si>
    <t xml:space="preserve">SALIDAS </t>
  </si>
  <si>
    <t xml:space="preserve">COSTO SALIDA </t>
  </si>
  <si>
    <t>EXISTENCIA FINAL</t>
  </si>
  <si>
    <t>VALOR TOTAL RD $</t>
  </si>
  <si>
    <t>AS-1001</t>
  </si>
  <si>
    <t xml:space="preserve">Agendas </t>
  </si>
  <si>
    <t>UND</t>
  </si>
  <si>
    <t>AS-1002</t>
  </si>
  <si>
    <t>Agua Planeta Azul</t>
  </si>
  <si>
    <t>FALDO</t>
  </si>
  <si>
    <t>AS-1003</t>
  </si>
  <si>
    <t>Alcohol</t>
  </si>
  <si>
    <t>AS-1004</t>
  </si>
  <si>
    <t>Alfombra</t>
  </si>
  <si>
    <t>AS-1005</t>
  </si>
  <si>
    <t>Almohadilla para Sello</t>
  </si>
  <si>
    <t>AS-1006</t>
  </si>
  <si>
    <t xml:space="preserve">Ambientador   </t>
  </si>
  <si>
    <t>AS-1008</t>
  </si>
  <si>
    <t xml:space="preserve">Archivo tipo acordeón </t>
  </si>
  <si>
    <t>AS-1009</t>
  </si>
  <si>
    <t>Arizolín</t>
  </si>
  <si>
    <t>AS-1010</t>
  </si>
  <si>
    <t>Armazón 8 1/2 x 11</t>
  </si>
  <si>
    <t>AS-1011</t>
  </si>
  <si>
    <t>Armazón 8 1/2 x 13</t>
  </si>
  <si>
    <t>AS-1265</t>
  </si>
  <si>
    <t xml:space="preserve">Atomizador 32 Onz. </t>
  </si>
  <si>
    <t>20/12/2024</t>
  </si>
  <si>
    <t>Azúcar 2lbs</t>
  </si>
  <si>
    <t>PAQ</t>
  </si>
  <si>
    <t>Azúcar 5lbs</t>
  </si>
  <si>
    <t>Bandeja de Escritorio</t>
  </si>
  <si>
    <t xml:space="preserve">Bandeja foam doble (  desechables) </t>
  </si>
  <si>
    <t>AS-1013</t>
  </si>
  <si>
    <t>Bomba de inodoros</t>
  </si>
  <si>
    <t>AS-1014</t>
  </si>
  <si>
    <t>Bombillo 175w</t>
  </si>
  <si>
    <t>UNID</t>
  </si>
  <si>
    <t>AS-1015</t>
  </si>
  <si>
    <t>Borrador para Pizarra</t>
  </si>
  <si>
    <t>AS-1016</t>
  </si>
  <si>
    <t>Botas negra de Goma</t>
  </si>
  <si>
    <t>AS-1017</t>
  </si>
  <si>
    <t xml:space="preserve">Brillo verde </t>
  </si>
  <si>
    <t>AS-1018</t>
  </si>
  <si>
    <t xml:space="preserve">Café </t>
  </si>
  <si>
    <t>AS-1019</t>
  </si>
  <si>
    <t>Café Premium</t>
  </si>
  <si>
    <t>AS-1020</t>
  </si>
  <si>
    <t xml:space="preserve">Caja de Gomitas </t>
  </si>
  <si>
    <t>AS-1022</t>
  </si>
  <si>
    <t>Calculadora</t>
  </si>
  <si>
    <t>AS-1021</t>
  </si>
  <si>
    <t>Caratula para CD</t>
  </si>
  <si>
    <t>AS-1023</t>
  </si>
  <si>
    <t>Carpeta Argolla 1/2</t>
  </si>
  <si>
    <t>AS-1024</t>
  </si>
  <si>
    <t>Carpeta con Argolla de  1</t>
  </si>
  <si>
    <t>AS-1025</t>
  </si>
  <si>
    <t>Carpeta para Encuadernar</t>
  </si>
  <si>
    <t>AS-1026</t>
  </si>
  <si>
    <t>Carpeta Satinada con logo</t>
  </si>
  <si>
    <t>AS-1227</t>
  </si>
  <si>
    <t xml:space="preserve">Carpetas Grandes de 5 pulgadas </t>
  </si>
  <si>
    <t>AS-1029</t>
  </si>
  <si>
    <t>CD - R</t>
  </si>
  <si>
    <t>AS-1228</t>
  </si>
  <si>
    <t xml:space="preserve">Cepillo de pared </t>
  </si>
  <si>
    <t xml:space="preserve">UND </t>
  </si>
  <si>
    <t>AS-1030</t>
  </si>
  <si>
    <t xml:space="preserve">Cera para contar </t>
  </si>
  <si>
    <t>AS-1031</t>
  </si>
  <si>
    <t>Chinchetas</t>
  </si>
  <si>
    <t>AS-1032</t>
  </si>
  <si>
    <t>Cinta Adhesiva 3/4</t>
  </si>
  <si>
    <t>AS-1033</t>
  </si>
  <si>
    <t>Cinta Adhesiva de 2</t>
  </si>
  <si>
    <t>AS-1034</t>
  </si>
  <si>
    <t>Cinta Adhesiva Plateada</t>
  </si>
  <si>
    <t>AS-1035</t>
  </si>
  <si>
    <t xml:space="preserve">Cinta doble cara </t>
  </si>
  <si>
    <t>AS-1036</t>
  </si>
  <si>
    <t>Cinta Para maquina escribir</t>
  </si>
  <si>
    <t>AS-1037</t>
  </si>
  <si>
    <t>Cinta Para Sumadora</t>
  </si>
  <si>
    <t>AS-1038</t>
  </si>
  <si>
    <t>Clip Billetero en caja 15mm</t>
  </si>
  <si>
    <t>AS-1039</t>
  </si>
  <si>
    <t>Clip Billetero en caja 20mm</t>
  </si>
  <si>
    <t>AS-1040</t>
  </si>
  <si>
    <t>Clip Billetero en caja 25mm</t>
  </si>
  <si>
    <t>AS-1041</t>
  </si>
  <si>
    <t>Clip Billetero en caja 32mm</t>
  </si>
  <si>
    <t>AS-1042</t>
  </si>
  <si>
    <t>Clip Billetero en caja 41mm</t>
  </si>
  <si>
    <t>AS-1043</t>
  </si>
  <si>
    <t>Clip Billetero en caja 51mm</t>
  </si>
  <si>
    <t>AS-1044</t>
  </si>
  <si>
    <t>Clip Grande 50mm</t>
  </si>
  <si>
    <t>AS-1045</t>
  </si>
  <si>
    <t>Clip Pequeño 33mm</t>
  </si>
  <si>
    <t>AS-1046</t>
  </si>
  <si>
    <t>Cloro en Galón</t>
  </si>
  <si>
    <t>GL</t>
  </si>
  <si>
    <t>AS-1047</t>
  </si>
  <si>
    <t>Coquí</t>
  </si>
  <si>
    <t>AS-1048</t>
  </si>
  <si>
    <t>Corrector (Liquid Paper)</t>
  </si>
  <si>
    <t>AS-1049</t>
  </si>
  <si>
    <t>Corrector Tipo lápiz</t>
  </si>
  <si>
    <t>Cucharas (desechables)</t>
  </si>
  <si>
    <t>Cuchillos (desechables)</t>
  </si>
  <si>
    <t>AS-1050</t>
  </si>
  <si>
    <t>Detergente en saco de 30LB.</t>
  </si>
  <si>
    <t>AS-1051</t>
  </si>
  <si>
    <t>Disepensador vaso de cono</t>
  </si>
  <si>
    <t>AS-1052</t>
  </si>
  <si>
    <t xml:space="preserve">Dispensador de cinta 3/4 </t>
  </si>
  <si>
    <t>AS-1053</t>
  </si>
  <si>
    <t>Dispensador de gel antibacterial</t>
  </si>
  <si>
    <t>AS-1054</t>
  </si>
  <si>
    <t xml:space="preserve">Dispensador de papel toalla </t>
  </si>
  <si>
    <t>AS-1055</t>
  </si>
  <si>
    <t xml:space="preserve">Dispensador Papel de Baño </t>
  </si>
  <si>
    <t>AS-1056</t>
  </si>
  <si>
    <t>Drum Tambor 19A</t>
  </si>
  <si>
    <t>AS-1057</t>
  </si>
  <si>
    <t>DVD -  R</t>
  </si>
  <si>
    <t>AS-1058</t>
  </si>
  <si>
    <t>DVD + R</t>
  </si>
  <si>
    <t>AS-1059</t>
  </si>
  <si>
    <t>Escobilla para baños</t>
  </si>
  <si>
    <t>AS-1060</t>
  </si>
  <si>
    <t>Escobillas quita tela de araña</t>
  </si>
  <si>
    <t>AS-1061</t>
  </si>
  <si>
    <t xml:space="preserve">Escobillones </t>
  </si>
  <si>
    <t>AS-1062</t>
  </si>
  <si>
    <t>Espiral 3/4</t>
  </si>
  <si>
    <t>AS-1063</t>
  </si>
  <si>
    <t>Espiral 5/16</t>
  </si>
  <si>
    <t>AS-1064</t>
  </si>
  <si>
    <t>Espiral de 2</t>
  </si>
  <si>
    <t>AS-1065</t>
  </si>
  <si>
    <t>Espiral de Media</t>
  </si>
  <si>
    <t>AS-1066</t>
  </si>
  <si>
    <t xml:space="preserve">Espiral de uno </t>
  </si>
  <si>
    <t>AS-1067</t>
  </si>
  <si>
    <t xml:space="preserve">Esponja de fregar </t>
  </si>
  <si>
    <t>AS-1068</t>
  </si>
  <si>
    <t xml:space="preserve">Espuma de Limpiar Sofa </t>
  </si>
  <si>
    <t>AS-1069</t>
  </si>
  <si>
    <t>Felpa Azul</t>
  </si>
  <si>
    <t>AS-1070</t>
  </si>
  <si>
    <t>Felpa Negra</t>
  </si>
  <si>
    <t>AS-1071</t>
  </si>
  <si>
    <t xml:space="preserve">Folder 8 1/2 x 11 </t>
  </si>
  <si>
    <t>AS-1072</t>
  </si>
  <si>
    <t>Folder 8 1/2 x 14</t>
  </si>
  <si>
    <t>AS-1073</t>
  </si>
  <si>
    <t>Folder Azul Financiero</t>
  </si>
  <si>
    <t>CAJ</t>
  </si>
  <si>
    <t>AS-1074</t>
  </si>
  <si>
    <t>Fósforo</t>
  </si>
  <si>
    <t>AS-1264</t>
  </si>
  <si>
    <t xml:space="preserve">Funda c/aza blanca </t>
  </si>
  <si>
    <t>AS-1075</t>
  </si>
  <si>
    <t>Funda Grande de 55</t>
  </si>
  <si>
    <t>AS-1076</t>
  </si>
  <si>
    <t>Funda para zafacón reciclaje</t>
  </si>
  <si>
    <t>AS-1077</t>
  </si>
  <si>
    <t>Funda Pequeña</t>
  </si>
  <si>
    <t>AS-1078</t>
  </si>
  <si>
    <t>Gafete Distintivo</t>
  </si>
  <si>
    <t>AS-1079</t>
  </si>
  <si>
    <t>Galón de Desinfectante</t>
  </si>
  <si>
    <t>AS-1080</t>
  </si>
  <si>
    <t>Galón de Gel Anti Bacterial</t>
  </si>
  <si>
    <t>AS-1081</t>
  </si>
  <si>
    <t xml:space="preserve">Galón de limpia cristal </t>
  </si>
  <si>
    <t>AS-1082</t>
  </si>
  <si>
    <t>Gancho ACCO</t>
  </si>
  <si>
    <t>CAJA</t>
  </si>
  <si>
    <t>AS-1083</t>
  </si>
  <si>
    <t>Goma para Borrar Lapiz</t>
  </si>
  <si>
    <t>Gorros (desechables)</t>
  </si>
  <si>
    <t xml:space="preserve">CAJA </t>
  </si>
  <si>
    <t>AS-1084</t>
  </si>
  <si>
    <t xml:space="preserve">Grapa Grande </t>
  </si>
  <si>
    <t>Grapa Pequeña</t>
  </si>
  <si>
    <t>AS-1086</t>
  </si>
  <si>
    <t xml:space="preserve">Grapadora </t>
  </si>
  <si>
    <t>AS-1087</t>
  </si>
  <si>
    <t xml:space="preserve">Grapadora Industrial  grande </t>
  </si>
  <si>
    <t>Guantes (desechables)</t>
  </si>
  <si>
    <t>AS-1088</t>
  </si>
  <si>
    <t>Guantes para Limpieza L</t>
  </si>
  <si>
    <t>AS-1089</t>
  </si>
  <si>
    <t>Guantes para Limpieza M</t>
  </si>
  <si>
    <t>AS-1090</t>
  </si>
  <si>
    <t xml:space="preserve">Hojas multitaladro </t>
  </si>
  <si>
    <t>AS-1091</t>
  </si>
  <si>
    <t>Insecticidas</t>
  </si>
  <si>
    <t>AS-1092</t>
  </si>
  <si>
    <t>Jabon liquido para manos</t>
  </si>
  <si>
    <t>AS-1093</t>
  </si>
  <si>
    <t xml:space="preserve">Label en Caja </t>
  </si>
  <si>
    <t>AS-1094</t>
  </si>
  <si>
    <t>Lapicero Azul</t>
  </si>
  <si>
    <t>Lapicero Negro</t>
  </si>
  <si>
    <t>AS-1096</t>
  </si>
  <si>
    <t>Lapicero Rojo</t>
  </si>
  <si>
    <t>AS-1097</t>
  </si>
  <si>
    <t>Lápiz Adhesivo (UHU)</t>
  </si>
  <si>
    <t>AS-1098</t>
  </si>
  <si>
    <t xml:space="preserve">Lápiz de Carbón </t>
  </si>
  <si>
    <t>AS-1099</t>
  </si>
  <si>
    <t>Libreta 5x8</t>
  </si>
  <si>
    <t>AS-1101</t>
  </si>
  <si>
    <t>Libreta 8 1/2 x 11</t>
  </si>
  <si>
    <t>AS-1102</t>
  </si>
  <si>
    <t>Libro de Correspondencia</t>
  </si>
  <si>
    <t>AS-1103</t>
  </si>
  <si>
    <t>Libro Record 300 Páginas</t>
  </si>
  <si>
    <t>AS-1104</t>
  </si>
  <si>
    <t>Libro Record 500 Páginas</t>
  </si>
  <si>
    <t>AS-1106</t>
  </si>
  <si>
    <t xml:space="preserve">Llaveros con etiquetas </t>
  </si>
  <si>
    <t xml:space="preserve">Mascarilla quirurgica </t>
  </si>
  <si>
    <t>AS-11107</t>
  </si>
  <si>
    <t>Marcador para Pizarra</t>
  </si>
  <si>
    <t>AS-1108</t>
  </si>
  <si>
    <t xml:space="preserve">Marcador Permanente </t>
  </si>
  <si>
    <t>AS-1109</t>
  </si>
  <si>
    <t>Marcador Punta Fina</t>
  </si>
  <si>
    <t>AS-1110</t>
  </si>
  <si>
    <t>MC 60</t>
  </si>
  <si>
    <t>AS-1111</t>
  </si>
  <si>
    <t>Mini DV</t>
  </si>
  <si>
    <t>AS-1112</t>
  </si>
  <si>
    <t xml:space="preserve">Pala para recoger basura </t>
  </si>
  <si>
    <t>AS-1113</t>
  </si>
  <si>
    <t>Pantalón Color Amarillo</t>
  </si>
  <si>
    <t>AS-1114</t>
  </si>
  <si>
    <t>Pantalón Color Caqui</t>
  </si>
  <si>
    <t>AS-1115</t>
  </si>
  <si>
    <t>Pantalón Color Negro</t>
  </si>
  <si>
    <t>AS-1116</t>
  </si>
  <si>
    <t>Pantalón Color Verde</t>
  </si>
  <si>
    <t>AS-1117</t>
  </si>
  <si>
    <t>Papel 8 1/2 x 11</t>
  </si>
  <si>
    <t>Resma</t>
  </si>
  <si>
    <t>AS-1118</t>
  </si>
  <si>
    <t>Papel 8 1/2 x 13</t>
  </si>
  <si>
    <t>AS-1119</t>
  </si>
  <si>
    <t>Papel 8 1/2 x 14</t>
  </si>
  <si>
    <t>AS-1120</t>
  </si>
  <si>
    <t>Papel Bond tamaño cartulina</t>
  </si>
  <si>
    <t>AS-1121</t>
  </si>
  <si>
    <t>Papel Carbón en Caja</t>
  </si>
  <si>
    <t>AS-1122</t>
  </si>
  <si>
    <t>Papel de baño Scott</t>
  </si>
  <si>
    <t>AS-1123</t>
  </si>
  <si>
    <t>Papel en Hilo Blanco</t>
  </si>
  <si>
    <t>AS-1124</t>
  </si>
  <si>
    <t>Papel en Hilo con el Mapa en el Centro</t>
  </si>
  <si>
    <t>AS-1125</t>
  </si>
  <si>
    <t>Papel en Hilo Crema</t>
  </si>
  <si>
    <t>AS-1126</t>
  </si>
  <si>
    <t>Papel Jumbo</t>
  </si>
  <si>
    <t>AS-1127</t>
  </si>
  <si>
    <t>Papel para Fax</t>
  </si>
  <si>
    <t>AS-1128</t>
  </si>
  <si>
    <t xml:space="preserve">Papel para Sumadora </t>
  </si>
  <si>
    <t>AS-1129</t>
  </si>
  <si>
    <t>Papel Timbrado Blanco</t>
  </si>
  <si>
    <t>AS-1130</t>
  </si>
  <si>
    <t xml:space="preserve">Papel Timbrado en Hilo </t>
  </si>
  <si>
    <t>AS-1131</t>
  </si>
  <si>
    <t>Papel Toalla</t>
  </si>
  <si>
    <t>AS-1132</t>
  </si>
  <si>
    <t>Pasta de Fregar</t>
  </si>
  <si>
    <t>AS-1133</t>
  </si>
  <si>
    <t xml:space="preserve">Pegamento en barra </t>
  </si>
  <si>
    <t>AS-1134</t>
  </si>
  <si>
    <t xml:space="preserve">Pegamento líquido </t>
  </si>
  <si>
    <t>AS-1135</t>
  </si>
  <si>
    <t>Película o Fax para Fax</t>
  </si>
  <si>
    <t>AS-1136</t>
  </si>
  <si>
    <t>Pendaflex 8 1/2 x 11</t>
  </si>
  <si>
    <t>AS-1137</t>
  </si>
  <si>
    <t>Pendaflex 8 1/2 x 13</t>
  </si>
  <si>
    <t>AS-1138</t>
  </si>
  <si>
    <t>Perforadora de dos Hoyo</t>
  </si>
  <si>
    <t>AS-1139</t>
  </si>
  <si>
    <t>Perforadora de tres Hoyo</t>
  </si>
  <si>
    <t>AS-1140</t>
  </si>
  <si>
    <t>Piedra Azul de Baño</t>
  </si>
  <si>
    <t>AS-1141</t>
  </si>
  <si>
    <t>Piedra de Olor Para Baño</t>
  </si>
  <si>
    <t>AS-1142</t>
  </si>
  <si>
    <t>Pila 9V para micrófonos</t>
  </si>
  <si>
    <t>AS-1143</t>
  </si>
  <si>
    <t>Pila AA</t>
  </si>
  <si>
    <t>AS-1144</t>
  </si>
  <si>
    <t>Pila AAA</t>
  </si>
  <si>
    <t>AS-1145</t>
  </si>
  <si>
    <t>Pila LR 1130 Para Calculadora</t>
  </si>
  <si>
    <t>AS-1146</t>
  </si>
  <si>
    <t>Pila Recargable AAA</t>
  </si>
  <si>
    <t>AS-1147</t>
  </si>
  <si>
    <t>Pilas CR-2032</t>
  </si>
  <si>
    <t>AS-1148</t>
  </si>
  <si>
    <t>Ping Logo IDECOOP</t>
  </si>
  <si>
    <t xml:space="preserve">Pizarra blanca </t>
  </si>
  <si>
    <t>AS-1150</t>
  </si>
  <si>
    <t xml:space="preserve">Pizarra de corcho </t>
  </si>
  <si>
    <t>Platos llanos no.9 (desechables)</t>
  </si>
  <si>
    <t>AS-1151</t>
  </si>
  <si>
    <t>Porta Carnet</t>
  </si>
  <si>
    <t>AS-1152</t>
  </si>
  <si>
    <t>Porta Clip</t>
  </si>
  <si>
    <t>AS-1153</t>
  </si>
  <si>
    <t xml:space="preserve">Porta Lápiz </t>
  </si>
  <si>
    <t>AS-1154</t>
  </si>
  <si>
    <t xml:space="preserve">Post is 1/2 x2 </t>
  </si>
  <si>
    <t>AS-1155</t>
  </si>
  <si>
    <t>Post is 6.6 x6.7</t>
  </si>
  <si>
    <t>AS-1156</t>
  </si>
  <si>
    <t>Post is señalizadores</t>
  </si>
  <si>
    <t>AS-1157</t>
  </si>
  <si>
    <t>Pots It 3x3</t>
  </si>
  <si>
    <t>AS-1158</t>
  </si>
  <si>
    <t xml:space="preserve">Rastrillo plástico </t>
  </si>
  <si>
    <t>AS-1159</t>
  </si>
  <si>
    <t>Regla Plástica</t>
  </si>
  <si>
    <t>AS-1160</t>
  </si>
  <si>
    <t>Remas de Papel logoviejo</t>
  </si>
  <si>
    <t>AS-1161</t>
  </si>
  <si>
    <t>Resaltadores</t>
  </si>
  <si>
    <t>AS-1162</t>
  </si>
  <si>
    <t>Revista Plan Estratégico</t>
  </si>
  <si>
    <t>AS-1163</t>
  </si>
  <si>
    <t xml:space="preserve">Rollo de Lanilla </t>
  </si>
  <si>
    <t>AS-1164</t>
  </si>
  <si>
    <t xml:space="preserve">Rollo de Papel para Camilla </t>
  </si>
  <si>
    <t>AS-1165</t>
  </si>
  <si>
    <t>Saca Grapa</t>
  </si>
  <si>
    <t xml:space="preserve">Sacapuntas de metal </t>
  </si>
  <si>
    <t>AS-1167</t>
  </si>
  <si>
    <t>Saco de azúcar</t>
  </si>
  <si>
    <t>AS-1168</t>
  </si>
  <si>
    <t>Separadores</t>
  </si>
  <si>
    <t>AS-1169</t>
  </si>
  <si>
    <t xml:space="preserve">Servilletas </t>
  </si>
  <si>
    <t>AS-1170</t>
  </si>
  <si>
    <t>Sobre 10x13</t>
  </si>
  <si>
    <t>AS-1171</t>
  </si>
  <si>
    <t>Sobre blanco 5x8</t>
  </si>
  <si>
    <t>AS-1172</t>
  </si>
  <si>
    <t>Sobre blanco 8x11</t>
  </si>
  <si>
    <t>AS-1173</t>
  </si>
  <si>
    <t>Sobre Blanco Timbrado 8x11</t>
  </si>
  <si>
    <t>AS-1174</t>
  </si>
  <si>
    <t>Sobre Hilo Blanco 5x8</t>
  </si>
  <si>
    <t>AS-1175</t>
  </si>
  <si>
    <t>Sobre manila  8 1/2 x14</t>
  </si>
  <si>
    <t>AS-1176</t>
  </si>
  <si>
    <t>Sobre manila 5x8</t>
  </si>
  <si>
    <t>AS-1177</t>
  </si>
  <si>
    <t>Sobre manila 8 1/2 x11</t>
  </si>
  <si>
    <t>AS-1178</t>
  </si>
  <si>
    <t>Sobre timbrado 5x8</t>
  </si>
  <si>
    <t>AS-1179</t>
  </si>
  <si>
    <t>Suapes</t>
  </si>
  <si>
    <t>AS-1180</t>
  </si>
  <si>
    <t>Sumadora</t>
  </si>
  <si>
    <t>AS-1181</t>
  </si>
  <si>
    <t xml:space="preserve">Tabla piza papel </t>
  </si>
  <si>
    <t>AS-1182</t>
  </si>
  <si>
    <t>Talonario de Requisición</t>
  </si>
  <si>
    <t>AS-1183</t>
  </si>
  <si>
    <t xml:space="preserve">Tarjeta Aniversario </t>
  </si>
  <si>
    <t>AS-1184</t>
  </si>
  <si>
    <t xml:space="preserve">Tarjetero Grande </t>
  </si>
  <si>
    <t>AS-1185</t>
  </si>
  <si>
    <t>Té frio</t>
  </si>
  <si>
    <t>AS-1186</t>
  </si>
  <si>
    <t>Teléfono GXP 1400</t>
  </si>
  <si>
    <t>Tenedores (desechables)</t>
  </si>
  <si>
    <t>AS-1188</t>
  </si>
  <si>
    <t xml:space="preserve">Tijeras </t>
  </si>
  <si>
    <t>AS-1189</t>
  </si>
  <si>
    <t>Tinta Epson 544 AZUL</t>
  </si>
  <si>
    <t>AS-1190</t>
  </si>
  <si>
    <t>Tinta Epson 544 MAGNETA</t>
  </si>
  <si>
    <t>AS-1191</t>
  </si>
  <si>
    <t>Tinta Epson 544 NEGRA</t>
  </si>
  <si>
    <t>AS-1192</t>
  </si>
  <si>
    <t>Tinta Epson 544 YELLOW</t>
  </si>
  <si>
    <t>AS-1193</t>
  </si>
  <si>
    <t xml:space="preserve">Tinta GT 52 AZUL </t>
  </si>
  <si>
    <t>AS-1194</t>
  </si>
  <si>
    <t>Tinta GT 52 Magneta</t>
  </si>
  <si>
    <t>AS-1195</t>
  </si>
  <si>
    <t>Tinta GT 52 YELLOW</t>
  </si>
  <si>
    <t>AS-1196</t>
  </si>
  <si>
    <t>Tinta GT 53 Negra</t>
  </si>
  <si>
    <t>AS-1197</t>
  </si>
  <si>
    <t xml:space="preserve">Tinta Para Sello Azul </t>
  </si>
  <si>
    <t>AS-1198</t>
  </si>
  <si>
    <t xml:space="preserve">Tinta Para Sello Negro </t>
  </si>
  <si>
    <t>AS-1199</t>
  </si>
  <si>
    <t>Tóner  36A</t>
  </si>
  <si>
    <t>AS-1201</t>
  </si>
  <si>
    <t>Toner 05A</t>
  </si>
  <si>
    <t>AS-1202</t>
  </si>
  <si>
    <t>Tóner 105 A</t>
  </si>
  <si>
    <t>AS-1203</t>
  </si>
  <si>
    <t>Tóner 12A</t>
  </si>
  <si>
    <t>AS-1204</t>
  </si>
  <si>
    <t xml:space="preserve">Tóner 130A AMARILLO </t>
  </si>
  <si>
    <t>AS-1205</t>
  </si>
  <si>
    <t xml:space="preserve">Tóner 130A AZUL </t>
  </si>
  <si>
    <t>AS-1206</t>
  </si>
  <si>
    <t xml:space="preserve">Tóner 130A NEGRO </t>
  </si>
  <si>
    <t>AS-1207</t>
  </si>
  <si>
    <t xml:space="preserve">Tóner 130A ROSADO </t>
  </si>
  <si>
    <t>AS-1208</t>
  </si>
  <si>
    <t>Tóner 17A</t>
  </si>
  <si>
    <t>AS-1209</t>
  </si>
  <si>
    <t xml:space="preserve">Tóner 201A AMARILLO </t>
  </si>
  <si>
    <t>AS-1210</t>
  </si>
  <si>
    <t xml:space="preserve">Tóner 201A AZUL </t>
  </si>
  <si>
    <t>AS-1211</t>
  </si>
  <si>
    <t xml:space="preserve">Tóner 201A NEGRO </t>
  </si>
  <si>
    <t>AS-1212</t>
  </si>
  <si>
    <t xml:space="preserve">Tóner 201A ROSADO </t>
  </si>
  <si>
    <t>AS-1214</t>
  </si>
  <si>
    <t>Tóner 206-2110 NEGRO</t>
  </si>
  <si>
    <t>AS-1215</t>
  </si>
  <si>
    <t>Tóner 206-2111 CYAN</t>
  </si>
  <si>
    <t>AS-1213</t>
  </si>
  <si>
    <t>Tóner 206-2112 YELLOW</t>
  </si>
  <si>
    <t>AS-1216</t>
  </si>
  <si>
    <t>Tóner 206-2113 MAGENTA</t>
  </si>
  <si>
    <t>AS-1217</t>
  </si>
  <si>
    <t>Tóner 35A</t>
  </si>
  <si>
    <t>AS-1218</t>
  </si>
  <si>
    <t>Tóner 410</t>
  </si>
  <si>
    <t>AS-1219</t>
  </si>
  <si>
    <t>Tóner 411</t>
  </si>
  <si>
    <t>AS-1220</t>
  </si>
  <si>
    <t>Tóner 412</t>
  </si>
  <si>
    <t>AS-1221</t>
  </si>
  <si>
    <t>Tóner 413</t>
  </si>
  <si>
    <t>AS-1222</t>
  </si>
  <si>
    <t>Tóner 901 Color</t>
  </si>
  <si>
    <t>AS-1223</t>
  </si>
  <si>
    <t>Tóner 901 Negro</t>
  </si>
  <si>
    <t>AS-1224</t>
  </si>
  <si>
    <t>Tóner Brother TN-620</t>
  </si>
  <si>
    <t>AS-1225</t>
  </si>
  <si>
    <t>Tóner Cartridge CE285A</t>
  </si>
  <si>
    <t>AS-1226</t>
  </si>
  <si>
    <t>Tóner Cartridge HE-CF350A</t>
  </si>
  <si>
    <t>Tóner Cartridge HE-CF351A</t>
  </si>
  <si>
    <t>Tóner Cartridge HE-CF352A</t>
  </si>
  <si>
    <t>AS-1229</t>
  </si>
  <si>
    <t>Tóner Cartridge HE-CF353A</t>
  </si>
  <si>
    <t>AS-1230</t>
  </si>
  <si>
    <t>Tóner CartridgeC255A</t>
  </si>
  <si>
    <t>AS-1231</t>
  </si>
  <si>
    <t>Tóner Cartucho  02</t>
  </si>
  <si>
    <t>AS-1232</t>
  </si>
  <si>
    <t>Tóner Cartucho 122</t>
  </si>
  <si>
    <t>AS-1233</t>
  </si>
  <si>
    <t>Tóner Cartucho 21</t>
  </si>
  <si>
    <t>AS-1234</t>
  </si>
  <si>
    <t>Tóner Cartucho 22</t>
  </si>
  <si>
    <t>AS-1235</t>
  </si>
  <si>
    <t>Tóner Cartucho 34</t>
  </si>
  <si>
    <t>AS-1236</t>
  </si>
  <si>
    <t>Tóner Cartucho 61</t>
  </si>
  <si>
    <t>AS-1237</t>
  </si>
  <si>
    <t>Tóner Cartucho 662</t>
  </si>
  <si>
    <t>AS-1238</t>
  </si>
  <si>
    <t>Tóner Cartucho 88</t>
  </si>
  <si>
    <t>AS-1239</t>
  </si>
  <si>
    <t>Tóner Cartucho 901</t>
  </si>
  <si>
    <t>AS-1241</t>
  </si>
  <si>
    <t>Tóner Cartucho 92</t>
  </si>
  <si>
    <t>AS-1242</t>
  </si>
  <si>
    <t>Tóner Cartucho 93</t>
  </si>
  <si>
    <t>AS-1243</t>
  </si>
  <si>
    <t>Tóner Cartucho 97</t>
  </si>
  <si>
    <t>AS-1244</t>
  </si>
  <si>
    <t>Tóner Catringe 104-FX9-FX10</t>
  </si>
  <si>
    <t>AS-1245</t>
  </si>
  <si>
    <t>Tóner Catringe C4092A</t>
  </si>
  <si>
    <t>AS-1246</t>
  </si>
  <si>
    <t>Tóner Catringe CC530A</t>
  </si>
  <si>
    <t>AS-1247</t>
  </si>
  <si>
    <t>Tóner Catringe TN-580-650</t>
  </si>
  <si>
    <t>AS-1248</t>
  </si>
  <si>
    <t>Tóner CF-400</t>
  </si>
  <si>
    <t>AS-1249</t>
  </si>
  <si>
    <t>Tóner CF-401</t>
  </si>
  <si>
    <t>AS-1250</t>
  </si>
  <si>
    <t>Tóner CF-402</t>
  </si>
  <si>
    <t>AS-1251</t>
  </si>
  <si>
    <t>Tóner CF-403</t>
  </si>
  <si>
    <t>AS-1252</t>
  </si>
  <si>
    <t>Tóner HP CB543A</t>
  </si>
  <si>
    <t>AS-1253</t>
  </si>
  <si>
    <t>Tóner HP Laser Color 30A</t>
  </si>
  <si>
    <t>AS-1254</t>
  </si>
  <si>
    <t>Tóner Samsung ML-1710D3</t>
  </si>
  <si>
    <t>AS-1255</t>
  </si>
  <si>
    <t>Tóner T-650</t>
  </si>
  <si>
    <t>Toner 78A</t>
  </si>
  <si>
    <t>AS-1256</t>
  </si>
  <si>
    <t>Tónerl HP 98A</t>
  </si>
  <si>
    <t>AS-1257</t>
  </si>
  <si>
    <t>Vaso No.3</t>
  </si>
  <si>
    <t>AS-1258</t>
  </si>
  <si>
    <t>Vaso No.7</t>
  </si>
  <si>
    <t>AS-1259</t>
  </si>
  <si>
    <t xml:space="preserve">Vasos de cono </t>
  </si>
  <si>
    <t>AS-1260</t>
  </si>
  <si>
    <t>Velón Aromático</t>
  </si>
  <si>
    <t>AS-1261</t>
  </si>
  <si>
    <t>Zafacón con tapa mediano</t>
  </si>
  <si>
    <t>AS-1262</t>
  </si>
  <si>
    <t xml:space="preserve">Zafacón de Reciclaje </t>
  </si>
  <si>
    <t>AS-1263</t>
  </si>
  <si>
    <t>Zafacón pequeño</t>
  </si>
  <si>
    <t>OCTUBRE, NOVIEMBRE y DICIEMBRE</t>
  </si>
  <si>
    <t>Toner HP 58 A</t>
  </si>
  <si>
    <t>EPSON T644</t>
  </si>
  <si>
    <t>Cubetas de limpieza 3 GL</t>
  </si>
  <si>
    <t xml:space="preserve">Guante negro fuerte </t>
  </si>
  <si>
    <t>AS-1440</t>
  </si>
  <si>
    <t>Servilletas para baño</t>
  </si>
  <si>
    <t xml:space="preserve">RELACION DE INVENTARIO CUARTO TRISMETRE 2025 </t>
  </si>
  <si>
    <t>Leidy Estévez 
Enc. Administractiva</t>
  </si>
  <si>
    <t xml:space="preserve"> Jose A. Nuñez 
Enc. Almacen (Interno)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</si>
</sst>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b/>
      <i/>
      <sz val="16"/>
      <color rgb="FF0070C0"/>
      <name val="Arial"/>
      <family val="2"/>
    </font>
    <font>
      <b/>
      <sz val="16"/>
      <color theme="1"/>
      <name val="Calibri"/>
      <family val="2"/>
    </font>
    <font>
      <b/>
      <sz val="1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43" fontId="2" fillId="0" borderId="1" xfId="0" applyNumberFormat="1" applyFont="1" applyBorder="1" applyAlignment="1">
      <alignment horizontal="left" wrapText="1"/>
    </xf>
    <xf numFmtId="43" fontId="2" fillId="0" borderId="1" xfId="1" applyFont="1" applyBorder="1" applyAlignment="1">
      <alignment horizontal="left"/>
    </xf>
    <xf numFmtId="43" fontId="5" fillId="0" borderId="1" xfId="1" applyFont="1" applyBorder="1" applyAlignment="1">
      <alignment horizontal="left"/>
    </xf>
    <xf numFmtId="43" fontId="2" fillId="0" borderId="1" xfId="1" applyFont="1" applyBorder="1" applyAlignment="1">
      <alignment horizontal="left" wrapText="1"/>
    </xf>
    <xf numFmtId="43" fontId="5" fillId="0" borderId="1" xfId="1" applyFont="1" applyFill="1" applyBorder="1" applyAlignment="1">
      <alignment horizontal="left"/>
    </xf>
    <xf numFmtId="43" fontId="2" fillId="0" borderId="1" xfId="1" applyFont="1" applyFill="1" applyBorder="1" applyAlignment="1">
      <alignment horizontal="left"/>
    </xf>
    <xf numFmtId="4" fontId="2" fillId="0" borderId="1" xfId="1" applyNumberFormat="1" applyFont="1" applyBorder="1" applyAlignment="1">
      <alignment horizontal="left"/>
    </xf>
    <xf numFmtId="0" fontId="2" fillId="0" borderId="1" xfId="1" applyNumberFormat="1" applyFont="1" applyBorder="1" applyAlignment="1">
      <alignment horizontal="right"/>
    </xf>
    <xf numFmtId="43" fontId="2" fillId="0" borderId="1" xfId="1" applyFont="1" applyFill="1" applyBorder="1" applyAlignment="1">
      <alignment horizontal="left" wrapText="1"/>
    </xf>
    <xf numFmtId="14" fontId="5" fillId="5" borderId="1" xfId="0" applyNumberFormat="1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43" fontId="5" fillId="5" borderId="1" xfId="1" applyFont="1" applyFill="1" applyBorder="1" applyAlignment="1">
      <alignment horizontal="left"/>
    </xf>
    <xf numFmtId="43" fontId="5" fillId="5" borderId="1" xfId="1" applyFont="1" applyFill="1" applyBorder="1" applyAlignment="1">
      <alignment horizontal="left" wrapText="1"/>
    </xf>
    <xf numFmtId="4" fontId="2" fillId="0" borderId="1" xfId="1" applyNumberFormat="1" applyFont="1" applyFill="1" applyBorder="1" applyAlignment="1">
      <alignment horizontal="left"/>
    </xf>
    <xf numFmtId="14" fontId="2" fillId="5" borderId="1" xfId="0" applyNumberFormat="1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left"/>
    </xf>
    <xf numFmtId="43" fontId="2" fillId="5" borderId="1" xfId="1" applyFont="1" applyFill="1" applyBorder="1" applyAlignment="1">
      <alignment horizontal="left" wrapText="1"/>
    </xf>
    <xf numFmtId="43" fontId="2" fillId="0" borderId="1" xfId="1" applyFont="1" applyBorder="1"/>
    <xf numFmtId="43" fontId="2" fillId="0" borderId="1" xfId="0" applyNumberFormat="1" applyFont="1" applyBorder="1" applyAlignment="1">
      <alignment horizontal="left"/>
    </xf>
    <xf numFmtId="14" fontId="2" fillId="0" borderId="2" xfId="0" applyNumberFormat="1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8" fillId="0" borderId="0" xfId="0" applyFont="1"/>
    <xf numFmtId="0" fontId="9" fillId="0" borderId="0" xfId="0" applyFont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1638300</xdr:colOff>
      <xdr:row>0</xdr:row>
      <xdr:rowOff>323850</xdr:rowOff>
    </xdr:from>
    <xdr:to>
      <xdr:col>4</xdr:col>
      <xdr:colOff>241300</xdr:colOff>
      <xdr:row>4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3EFF6-65F8-43A4-8983-9F4369A86E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323850"/>
          <a:ext cx="1952625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A50F-F337-4195-85BD-5A4CBDB31E53}">
  <dimension ref="A1:Q287"/>
  <sheetViews>
    <sheetView tabSelected="1" zoomScaleNormal="100" workbookViewId="0">
      <selection sqref="A1:Q5"/>
    </sheetView>
  </sheetViews>
  <sheetFormatPr baseColWidth="10" defaultColWidth="27" defaultRowHeight="27" customHeight="1" x14ac:dyDescent="0.4"/>
  <cols>
    <col min="1" max="1" width="22.7109375" style="38" customWidth="1"/>
    <col min="2" max="2" width="23.7109375" style="38" customWidth="1"/>
    <col min="3" max="3" width="24.42578125" style="38" customWidth="1"/>
    <col min="4" max="4" width="50.28515625" style="38" customWidth="1"/>
    <col min="5" max="5" width="20.28515625" style="38" customWidth="1"/>
    <col min="6" max="6" width="24.28515625" style="38" customWidth="1"/>
    <col min="7" max="7" width="0.140625" style="38" hidden="1" customWidth="1"/>
    <col min="8" max="8" width="11.7109375" style="38" hidden="1" customWidth="1"/>
    <col min="9" max="9" width="12.5703125" style="38" hidden="1" customWidth="1"/>
    <col min="10" max="10" width="15.85546875" style="38" hidden="1" customWidth="1"/>
    <col min="11" max="11" width="17.28515625" style="38" hidden="1" customWidth="1"/>
    <col min="12" max="12" width="19.42578125" style="38" hidden="1" customWidth="1"/>
    <col min="13" max="13" width="19.85546875" style="38" hidden="1" customWidth="1"/>
    <col min="14" max="14" width="13.5703125" style="38" hidden="1" customWidth="1"/>
    <col min="15" max="15" width="3.5703125" style="38" hidden="1" customWidth="1"/>
    <col min="16" max="16" width="24.85546875" style="38" customWidth="1"/>
    <col min="17" max="17" width="40.7109375" style="38" customWidth="1"/>
    <col min="18" max="16384" width="27" style="38"/>
  </cols>
  <sheetData>
    <row r="1" spans="1:17" ht="27" customHeight="1" x14ac:dyDescent="0.4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7" customHeight="1" x14ac:dyDescent="0.4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7" customHeight="1" x14ac:dyDescent="0.4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27" customHeight="1" x14ac:dyDescent="0.4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ht="27" customHeight="1" x14ac:dyDescent="0.4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27" customHeight="1" x14ac:dyDescent="0.4">
      <c r="A6" s="34" t="s">
        <v>557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27" customHeight="1" x14ac:dyDescent="0.4">
      <c r="A7" s="35" t="s">
        <v>550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</row>
    <row r="8" spans="1:17" ht="58.5" customHeight="1" thickBot="1" x14ac:dyDescent="0.45">
      <c r="A8" s="2" t="s">
        <v>0</v>
      </c>
      <c r="B8" s="3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4" t="s">
        <v>10</v>
      </c>
      <c r="L8" s="4" t="s">
        <v>11</v>
      </c>
      <c r="M8" s="5" t="s">
        <v>12</v>
      </c>
      <c r="N8" s="6" t="s">
        <v>13</v>
      </c>
      <c r="O8" s="7" t="s">
        <v>14</v>
      </c>
      <c r="P8" s="8" t="s">
        <v>15</v>
      </c>
      <c r="Q8" s="8" t="s">
        <v>16</v>
      </c>
    </row>
    <row r="9" spans="1:17" ht="27" customHeight="1" x14ac:dyDescent="0.4">
      <c r="A9" s="9">
        <v>45175</v>
      </c>
      <c r="B9" s="31">
        <v>45175</v>
      </c>
      <c r="C9" s="11" t="s">
        <v>17</v>
      </c>
      <c r="D9" s="1" t="s">
        <v>18</v>
      </c>
      <c r="E9" s="1" t="s">
        <v>19</v>
      </c>
      <c r="F9" s="12">
        <v>0</v>
      </c>
      <c r="G9" s="13" t="e">
        <f>F9*#REF!</f>
        <v>#REF!</v>
      </c>
      <c r="H9" s="14"/>
      <c r="I9" s="15"/>
      <c r="J9" s="16">
        <f t="shared" ref="J9:J73" si="0">+H9*I9</f>
        <v>0</v>
      </c>
      <c r="K9" s="17">
        <f>IFERROR(H9+#REF!,0)</f>
        <v>0</v>
      </c>
      <c r="L9" s="13" t="e">
        <f t="shared" ref="L9:L74" si="1">+J9+G9</f>
        <v>#REF!</v>
      </c>
      <c r="M9" s="18">
        <f t="shared" ref="M9:M15" si="2">IFERROR(L9/K9,0)</f>
        <v>0</v>
      </c>
      <c r="N9" s="19"/>
      <c r="O9" s="13">
        <f t="shared" ref="O9:O75" si="3">+M9*N9</f>
        <v>0</v>
      </c>
      <c r="P9" s="13">
        <v>0</v>
      </c>
      <c r="Q9" s="13">
        <f>F9*P9</f>
        <v>0</v>
      </c>
    </row>
    <row r="10" spans="1:17" ht="27" customHeight="1" x14ac:dyDescent="0.4">
      <c r="A10" s="9">
        <v>44544</v>
      </c>
      <c r="B10" s="9">
        <v>44544</v>
      </c>
      <c r="C10" s="11" t="s">
        <v>20</v>
      </c>
      <c r="D10" s="1" t="s">
        <v>21</v>
      </c>
      <c r="E10" s="11" t="s">
        <v>22</v>
      </c>
      <c r="F10" s="12">
        <v>135.00002680775805</v>
      </c>
      <c r="G10" s="13" t="e">
        <f>F10*#REF!</f>
        <v>#REF!</v>
      </c>
      <c r="H10" s="14">
        <v>200</v>
      </c>
      <c r="I10" s="15">
        <v>135</v>
      </c>
      <c r="J10" s="16">
        <f t="shared" si="0"/>
        <v>27000</v>
      </c>
      <c r="K10" s="17">
        <f>IFERROR(H10+#REF!,0)</f>
        <v>0</v>
      </c>
      <c r="L10" s="13" t="e">
        <f>+J10+G10</f>
        <v>#REF!</v>
      </c>
      <c r="M10" s="18">
        <f t="shared" si="2"/>
        <v>0</v>
      </c>
      <c r="N10" s="19">
        <v>197</v>
      </c>
      <c r="O10" s="13">
        <f>+M10*N10</f>
        <v>0</v>
      </c>
      <c r="P10" s="13">
        <v>78</v>
      </c>
      <c r="Q10" s="13">
        <f t="shared" ref="Q10:Q73" si="4">F10*P10</f>
        <v>10530.002091005128</v>
      </c>
    </row>
    <row r="11" spans="1:17" ht="27" customHeight="1" x14ac:dyDescent="0.4">
      <c r="A11" s="9">
        <v>44456</v>
      </c>
      <c r="B11" s="9">
        <v>44456</v>
      </c>
      <c r="C11" s="11" t="s">
        <v>23</v>
      </c>
      <c r="D11" s="1" t="s">
        <v>24</v>
      </c>
      <c r="E11" s="1" t="s">
        <v>19</v>
      </c>
      <c r="F11" s="12">
        <v>584.63636363636363</v>
      </c>
      <c r="G11" s="13" t="e">
        <f>F11*#REF!</f>
        <v>#REF!</v>
      </c>
      <c r="H11" s="14"/>
      <c r="I11" s="15"/>
      <c r="J11" s="16">
        <f t="shared" si="0"/>
        <v>0</v>
      </c>
      <c r="K11" s="17">
        <f>IFERROR(H11+#REF!,0)</f>
        <v>0</v>
      </c>
      <c r="L11" s="13" t="e">
        <f t="shared" si="1"/>
        <v>#REF!</v>
      </c>
      <c r="M11" s="18">
        <f t="shared" si="2"/>
        <v>0</v>
      </c>
      <c r="N11" s="19">
        <v>2</v>
      </c>
      <c r="O11" s="13">
        <f t="shared" si="3"/>
        <v>0</v>
      </c>
      <c r="P11" s="13">
        <v>3</v>
      </c>
      <c r="Q11" s="13">
        <f t="shared" si="4"/>
        <v>1753.909090909091</v>
      </c>
    </row>
    <row r="12" spans="1:17" ht="27" customHeight="1" x14ac:dyDescent="0.4">
      <c r="A12" s="9">
        <v>44456</v>
      </c>
      <c r="B12" s="9">
        <v>44456</v>
      </c>
      <c r="C12" s="11" t="s">
        <v>25</v>
      </c>
      <c r="D12" s="1" t="s">
        <v>26</v>
      </c>
      <c r="E12" s="1" t="s">
        <v>19</v>
      </c>
      <c r="F12" s="12">
        <v>337.11717171717169</v>
      </c>
      <c r="G12" s="13" t="e">
        <f>F12*#REF!</f>
        <v>#REF!</v>
      </c>
      <c r="H12" s="14"/>
      <c r="I12" s="15"/>
      <c r="J12" s="16">
        <f t="shared" si="0"/>
        <v>0</v>
      </c>
      <c r="K12" s="17">
        <f>IFERROR(H12+#REF!,0)</f>
        <v>0</v>
      </c>
      <c r="L12" s="13" t="e">
        <f t="shared" si="1"/>
        <v>#REF!</v>
      </c>
      <c r="M12" s="18">
        <f t="shared" si="2"/>
        <v>0</v>
      </c>
      <c r="N12" s="19">
        <v>1</v>
      </c>
      <c r="O12" s="13">
        <f t="shared" si="3"/>
        <v>0</v>
      </c>
      <c r="P12" s="13">
        <v>11</v>
      </c>
      <c r="Q12" s="13">
        <f t="shared" si="4"/>
        <v>3708.2888888888883</v>
      </c>
    </row>
    <row r="13" spans="1:17" ht="27" customHeight="1" x14ac:dyDescent="0.4">
      <c r="A13" s="9">
        <v>43504</v>
      </c>
      <c r="B13" s="9">
        <v>43504</v>
      </c>
      <c r="C13" s="11" t="s">
        <v>27</v>
      </c>
      <c r="D13" s="1" t="s">
        <v>28</v>
      </c>
      <c r="E13" s="11" t="s">
        <v>19</v>
      </c>
      <c r="F13" s="12">
        <v>115</v>
      </c>
      <c r="G13" s="13" t="e">
        <f>F13*#REF!</f>
        <v>#REF!</v>
      </c>
      <c r="H13" s="14"/>
      <c r="I13" s="15"/>
      <c r="J13" s="16">
        <f t="shared" si="0"/>
        <v>0</v>
      </c>
      <c r="K13" s="17">
        <f>IFERROR(H13+#REF!,0)</f>
        <v>0</v>
      </c>
      <c r="L13" s="13" t="e">
        <f t="shared" si="1"/>
        <v>#REF!</v>
      </c>
      <c r="M13" s="18">
        <f t="shared" si="2"/>
        <v>0</v>
      </c>
      <c r="N13" s="19"/>
      <c r="O13" s="13">
        <f t="shared" si="3"/>
        <v>0</v>
      </c>
      <c r="P13" s="13">
        <v>7</v>
      </c>
      <c r="Q13" s="13">
        <f t="shared" si="4"/>
        <v>805</v>
      </c>
    </row>
    <row r="14" spans="1:17" ht="27" customHeight="1" x14ac:dyDescent="0.4">
      <c r="A14" s="9">
        <v>44456</v>
      </c>
      <c r="B14" s="9">
        <v>44456</v>
      </c>
      <c r="C14" s="11" t="s">
        <v>29</v>
      </c>
      <c r="D14" s="1" t="s">
        <v>30</v>
      </c>
      <c r="E14" s="1" t="s">
        <v>19</v>
      </c>
      <c r="F14" s="12">
        <v>230.07663366336632</v>
      </c>
      <c r="G14" s="13" t="e">
        <f>F14*#REF!</f>
        <v>#REF!</v>
      </c>
      <c r="H14" s="14"/>
      <c r="I14" s="15"/>
      <c r="J14" s="16">
        <f t="shared" si="0"/>
        <v>0</v>
      </c>
      <c r="K14" s="17">
        <f>IFERROR(H14+#REF!,0)</f>
        <v>0</v>
      </c>
      <c r="L14" s="13" t="e">
        <f t="shared" si="1"/>
        <v>#REF!</v>
      </c>
      <c r="M14" s="18">
        <f t="shared" si="2"/>
        <v>0</v>
      </c>
      <c r="N14" s="19"/>
      <c r="O14" s="13">
        <f t="shared" si="3"/>
        <v>0</v>
      </c>
      <c r="P14" s="13">
        <v>77</v>
      </c>
      <c r="Q14" s="13">
        <f t="shared" si="4"/>
        <v>17715.900792079206</v>
      </c>
    </row>
    <row r="15" spans="1:17" ht="27" customHeight="1" x14ac:dyDescent="0.4">
      <c r="A15" s="9">
        <v>44648</v>
      </c>
      <c r="B15" s="9">
        <v>44648</v>
      </c>
      <c r="C15" s="11" t="s">
        <v>31</v>
      </c>
      <c r="D15" s="1" t="s">
        <v>32</v>
      </c>
      <c r="E15" s="1" t="s">
        <v>19</v>
      </c>
      <c r="F15" s="12">
        <v>553.41999999999996</v>
      </c>
      <c r="G15" s="13" t="e">
        <f>F15*#REF!</f>
        <v>#REF!</v>
      </c>
      <c r="H15" s="14"/>
      <c r="I15" s="15"/>
      <c r="J15" s="16">
        <f t="shared" si="0"/>
        <v>0</v>
      </c>
      <c r="K15" s="17">
        <f>IFERROR(H15+#REF!,0)</f>
        <v>0</v>
      </c>
      <c r="L15" s="13" t="e">
        <f t="shared" si="1"/>
        <v>#REF!</v>
      </c>
      <c r="M15" s="18">
        <f t="shared" si="2"/>
        <v>0</v>
      </c>
      <c r="N15" s="19">
        <v>1</v>
      </c>
      <c r="O15" s="13">
        <f t="shared" si="3"/>
        <v>0</v>
      </c>
      <c r="P15" s="13">
        <v>26</v>
      </c>
      <c r="Q15" s="13">
        <f t="shared" si="4"/>
        <v>14388.919999999998</v>
      </c>
    </row>
    <row r="16" spans="1:17" ht="27" customHeight="1" x14ac:dyDescent="0.4">
      <c r="A16" s="9">
        <v>44456</v>
      </c>
      <c r="B16" s="9">
        <v>44456</v>
      </c>
      <c r="C16" s="11" t="s">
        <v>33</v>
      </c>
      <c r="D16" s="1" t="s">
        <v>34</v>
      </c>
      <c r="E16" s="1" t="s">
        <v>19</v>
      </c>
      <c r="F16" s="12">
        <v>304.67599999999999</v>
      </c>
      <c r="G16" s="13" t="e">
        <f>F16*#REF!</f>
        <v>#REF!</v>
      </c>
      <c r="H16" s="14"/>
      <c r="I16" s="15"/>
      <c r="J16" s="16">
        <f t="shared" si="0"/>
        <v>0</v>
      </c>
      <c r="K16" s="17">
        <f>IFERROR(H16+#REF!,0)</f>
        <v>0</v>
      </c>
      <c r="L16" s="13" t="e">
        <f t="shared" si="1"/>
        <v>#REF!</v>
      </c>
      <c r="M16" s="18">
        <f t="shared" ref="M16:M80" si="5">IF(IFERROR(L16/K16,0)&lt;&gt;0,IFERROR(L16/K16,0),F16)</f>
        <v>304.67599999999999</v>
      </c>
      <c r="N16" s="19"/>
      <c r="O16" s="13">
        <f t="shared" si="3"/>
        <v>0</v>
      </c>
      <c r="P16" s="13">
        <v>14</v>
      </c>
      <c r="Q16" s="13">
        <f t="shared" si="4"/>
        <v>4265.4639999999999</v>
      </c>
    </row>
    <row r="17" spans="1:17" ht="27" customHeight="1" x14ac:dyDescent="0.4">
      <c r="A17" s="9">
        <v>43565</v>
      </c>
      <c r="B17" s="9">
        <v>43565</v>
      </c>
      <c r="C17" s="11" t="s">
        <v>35</v>
      </c>
      <c r="D17" s="1" t="s">
        <v>36</v>
      </c>
      <c r="E17" s="1" t="s">
        <v>19</v>
      </c>
      <c r="F17" s="12">
        <v>0</v>
      </c>
      <c r="G17" s="13" t="e">
        <f>F17*#REF!</f>
        <v>#REF!</v>
      </c>
      <c r="H17" s="14"/>
      <c r="I17" s="15"/>
      <c r="J17" s="16">
        <f t="shared" si="0"/>
        <v>0</v>
      </c>
      <c r="K17" s="17">
        <f>IFERROR(H17+#REF!,0)</f>
        <v>0</v>
      </c>
      <c r="L17" s="13" t="e">
        <f t="shared" si="1"/>
        <v>#REF!</v>
      </c>
      <c r="M17" s="18">
        <f t="shared" si="5"/>
        <v>0</v>
      </c>
      <c r="N17" s="19">
        <v>8</v>
      </c>
      <c r="O17" s="13">
        <f t="shared" si="3"/>
        <v>0</v>
      </c>
      <c r="P17" s="13">
        <v>0</v>
      </c>
      <c r="Q17" s="13">
        <f t="shared" si="4"/>
        <v>0</v>
      </c>
    </row>
    <row r="18" spans="1:17" ht="27" customHeight="1" x14ac:dyDescent="0.4">
      <c r="A18" s="9">
        <v>43566</v>
      </c>
      <c r="B18" s="9">
        <v>43566</v>
      </c>
      <c r="C18" s="11" t="s">
        <v>37</v>
      </c>
      <c r="D18" s="1" t="s">
        <v>38</v>
      </c>
      <c r="E18" s="1" t="s">
        <v>19</v>
      </c>
      <c r="F18" s="12">
        <v>0</v>
      </c>
      <c r="G18" s="13" t="e">
        <f>F18*#REF!</f>
        <v>#REF!</v>
      </c>
      <c r="H18" s="16"/>
      <c r="I18" s="20"/>
      <c r="J18" s="16">
        <f t="shared" si="0"/>
        <v>0</v>
      </c>
      <c r="K18" s="17">
        <f>IFERROR(H18+#REF!,0)</f>
        <v>0</v>
      </c>
      <c r="L18" s="17" t="e">
        <f t="shared" si="1"/>
        <v>#REF!</v>
      </c>
      <c r="M18" s="18">
        <f t="shared" si="5"/>
        <v>0</v>
      </c>
      <c r="N18" s="19"/>
      <c r="O18" s="17">
        <f t="shared" si="3"/>
        <v>0</v>
      </c>
      <c r="P18" s="13">
        <v>0</v>
      </c>
      <c r="Q18" s="13">
        <f t="shared" si="4"/>
        <v>0</v>
      </c>
    </row>
    <row r="19" spans="1:17" ht="27" customHeight="1" x14ac:dyDescent="0.4">
      <c r="A19" s="9">
        <v>45545</v>
      </c>
      <c r="B19" s="9">
        <v>45545</v>
      </c>
      <c r="C19" s="11" t="s">
        <v>39</v>
      </c>
      <c r="D19" s="1" t="s">
        <v>40</v>
      </c>
      <c r="E19" s="1" t="s">
        <v>19</v>
      </c>
      <c r="F19" s="12">
        <v>0</v>
      </c>
      <c r="G19" s="13" t="e">
        <f>F19*#REF!</f>
        <v>#REF!</v>
      </c>
      <c r="H19" s="16"/>
      <c r="I19" s="20"/>
      <c r="J19" s="16">
        <f t="shared" si="0"/>
        <v>0</v>
      </c>
      <c r="K19" s="17">
        <f>IFERROR(H19+#REF!,0)</f>
        <v>0</v>
      </c>
      <c r="L19" s="17" t="e">
        <f t="shared" si="1"/>
        <v>#REF!</v>
      </c>
      <c r="M19" s="18">
        <f t="shared" si="5"/>
        <v>0</v>
      </c>
      <c r="N19" s="19"/>
      <c r="O19" s="17">
        <f t="shared" si="3"/>
        <v>0</v>
      </c>
      <c r="P19" s="13">
        <v>0</v>
      </c>
      <c r="Q19" s="13">
        <f t="shared" si="4"/>
        <v>0</v>
      </c>
    </row>
    <row r="20" spans="1:17" ht="27" customHeight="1" x14ac:dyDescent="0.4">
      <c r="A20" s="9" t="s">
        <v>41</v>
      </c>
      <c r="B20" s="9">
        <v>45939</v>
      </c>
      <c r="C20" s="11"/>
      <c r="D20" s="1" t="s">
        <v>42</v>
      </c>
      <c r="E20" s="1" t="s">
        <v>43</v>
      </c>
      <c r="F20" s="12">
        <v>88.75885804916733</v>
      </c>
      <c r="G20" s="13" t="e">
        <f>F20*#REF!</f>
        <v>#REF!</v>
      </c>
      <c r="H20" s="14"/>
      <c r="I20" s="15"/>
      <c r="J20" s="16">
        <f t="shared" si="0"/>
        <v>0</v>
      </c>
      <c r="K20" s="17">
        <f>IFERROR(H20+#REF!,0)</f>
        <v>0</v>
      </c>
      <c r="L20" s="13" t="e">
        <f t="shared" si="1"/>
        <v>#REF!</v>
      </c>
      <c r="M20" s="18">
        <f t="shared" si="5"/>
        <v>88.75885804916733</v>
      </c>
      <c r="N20" s="19">
        <v>34</v>
      </c>
      <c r="O20" s="13">
        <f t="shared" si="3"/>
        <v>3017.8011736716894</v>
      </c>
      <c r="P20" s="13">
        <v>272</v>
      </c>
      <c r="Q20" s="13">
        <f t="shared" si="4"/>
        <v>24142.409389373515</v>
      </c>
    </row>
    <row r="21" spans="1:17" ht="27" customHeight="1" x14ac:dyDescent="0.4">
      <c r="A21" s="9" t="s">
        <v>41</v>
      </c>
      <c r="B21" s="9">
        <v>45939</v>
      </c>
      <c r="C21" s="11"/>
      <c r="D21" s="1" t="s">
        <v>44</v>
      </c>
      <c r="E21" s="1" t="s">
        <v>43</v>
      </c>
      <c r="F21" s="12">
        <v>230.64268689057423</v>
      </c>
      <c r="G21" s="13" t="e">
        <f>F21*#REF!</f>
        <v>#REF!</v>
      </c>
      <c r="H21" s="14"/>
      <c r="I21" s="15"/>
      <c r="J21" s="16">
        <f t="shared" si="0"/>
        <v>0</v>
      </c>
      <c r="K21" s="17">
        <f>IFERROR(H21+#REF!,0)</f>
        <v>0</v>
      </c>
      <c r="L21" s="13" t="e">
        <f t="shared" si="1"/>
        <v>#REF!</v>
      </c>
      <c r="M21" s="18">
        <f t="shared" si="5"/>
        <v>230.64268689057423</v>
      </c>
      <c r="N21" s="19">
        <v>22</v>
      </c>
      <c r="O21" s="13">
        <f t="shared" si="3"/>
        <v>5074.1391115926326</v>
      </c>
      <c r="P21" s="13">
        <v>99</v>
      </c>
      <c r="Q21" s="13">
        <f t="shared" si="4"/>
        <v>22833.62600216685</v>
      </c>
    </row>
    <row r="22" spans="1:17" ht="27" customHeight="1" x14ac:dyDescent="0.4">
      <c r="A22" s="21">
        <v>44459</v>
      </c>
      <c r="B22" s="32">
        <v>44459</v>
      </c>
      <c r="C22" s="11"/>
      <c r="D22" s="1" t="s">
        <v>45</v>
      </c>
      <c r="E22" s="22" t="s">
        <v>19</v>
      </c>
      <c r="F22" s="12">
        <v>377.78266666666673</v>
      </c>
      <c r="G22" s="13" t="e">
        <f>F22*#REF!</f>
        <v>#REF!</v>
      </c>
      <c r="H22" s="23"/>
      <c r="I22" s="24"/>
      <c r="J22" s="16">
        <f t="shared" si="0"/>
        <v>0</v>
      </c>
      <c r="K22" s="17">
        <f>IFERROR(H22+#REF!,0)</f>
        <v>0</v>
      </c>
      <c r="L22" s="13" t="e">
        <f t="shared" si="1"/>
        <v>#REF!</v>
      </c>
      <c r="M22" s="18">
        <f t="shared" si="5"/>
        <v>377.78266666666673</v>
      </c>
      <c r="N22" s="19">
        <v>3</v>
      </c>
      <c r="O22" s="13">
        <f t="shared" si="3"/>
        <v>1133.3480000000002</v>
      </c>
      <c r="P22" s="13">
        <v>23</v>
      </c>
      <c r="Q22" s="13">
        <f t="shared" si="4"/>
        <v>8689.0013333333354</v>
      </c>
    </row>
    <row r="23" spans="1:17" ht="27" customHeight="1" x14ac:dyDescent="0.4">
      <c r="A23" s="9">
        <v>45608</v>
      </c>
      <c r="B23" s="9">
        <v>45608</v>
      </c>
      <c r="C23" s="11"/>
      <c r="D23" s="1" t="s">
        <v>46</v>
      </c>
      <c r="E23" s="1" t="s">
        <v>19</v>
      </c>
      <c r="F23" s="12">
        <v>8.1181426643266477</v>
      </c>
      <c r="G23" s="13" t="e">
        <f>F23*#REF!</f>
        <v>#REF!</v>
      </c>
      <c r="H23" s="16">
        <v>4200</v>
      </c>
      <c r="I23" s="20">
        <v>8.1309520000000006</v>
      </c>
      <c r="J23" s="16">
        <f>+H23*I23</f>
        <v>34149.998400000004</v>
      </c>
      <c r="K23" s="17">
        <f>IFERROR(H23+#REF!,0)</f>
        <v>0</v>
      </c>
      <c r="L23" s="17" t="e">
        <f>+J23+G23</f>
        <v>#REF!</v>
      </c>
      <c r="M23" s="25">
        <f t="shared" si="5"/>
        <v>8.1181426643266477</v>
      </c>
      <c r="N23" s="19">
        <v>176</v>
      </c>
      <c r="O23" s="17">
        <f t="shared" si="3"/>
        <v>1428.7931089214899</v>
      </c>
      <c r="P23" s="17">
        <v>1803</v>
      </c>
      <c r="Q23" s="13">
        <f t="shared" si="4"/>
        <v>14637.011223780946</v>
      </c>
    </row>
    <row r="24" spans="1:17" ht="27" customHeight="1" x14ac:dyDescent="0.4">
      <c r="A24" s="9">
        <v>43532</v>
      </c>
      <c r="B24" s="9">
        <v>43532</v>
      </c>
      <c r="C24" s="11" t="s">
        <v>47</v>
      </c>
      <c r="D24" s="1" t="s">
        <v>48</v>
      </c>
      <c r="E24" s="1" t="s">
        <v>19</v>
      </c>
      <c r="F24" s="12">
        <v>0</v>
      </c>
      <c r="G24" s="13" t="e">
        <f>F24*#REF!</f>
        <v>#REF!</v>
      </c>
      <c r="H24" s="14"/>
      <c r="I24" s="15"/>
      <c r="J24" s="16">
        <f t="shared" si="0"/>
        <v>0</v>
      </c>
      <c r="K24" s="17">
        <f>IFERROR(H24+#REF!,0)</f>
        <v>0</v>
      </c>
      <c r="L24" s="13" t="e">
        <f t="shared" si="1"/>
        <v>#REF!</v>
      </c>
      <c r="M24" s="18">
        <f t="shared" si="5"/>
        <v>0</v>
      </c>
      <c r="N24" s="19"/>
      <c r="O24" s="13">
        <f t="shared" si="3"/>
        <v>0</v>
      </c>
      <c r="P24" s="13">
        <v>0</v>
      </c>
      <c r="Q24" s="13">
        <f t="shared" si="4"/>
        <v>0</v>
      </c>
    </row>
    <row r="25" spans="1:17" ht="27" customHeight="1" x14ac:dyDescent="0.4">
      <c r="A25" s="9">
        <v>43532</v>
      </c>
      <c r="B25" s="9">
        <v>43532</v>
      </c>
      <c r="C25" s="11" t="s">
        <v>49</v>
      </c>
      <c r="D25" s="1" t="s">
        <v>50</v>
      </c>
      <c r="E25" s="1" t="s">
        <v>51</v>
      </c>
      <c r="F25" s="12">
        <v>0</v>
      </c>
      <c r="G25" s="13" t="e">
        <f>F25*#REF!</f>
        <v>#REF!</v>
      </c>
      <c r="H25" s="14"/>
      <c r="I25" s="15"/>
      <c r="J25" s="16">
        <f t="shared" si="0"/>
        <v>0</v>
      </c>
      <c r="K25" s="17">
        <f>IFERROR(H25+#REF!,0)</f>
        <v>0</v>
      </c>
      <c r="L25" s="13" t="e">
        <f t="shared" si="1"/>
        <v>#REF!</v>
      </c>
      <c r="M25" s="18">
        <f t="shared" si="5"/>
        <v>0</v>
      </c>
      <c r="N25" s="19"/>
      <c r="O25" s="13">
        <f t="shared" si="3"/>
        <v>0</v>
      </c>
      <c r="P25" s="13">
        <v>0</v>
      </c>
      <c r="Q25" s="13">
        <f t="shared" si="4"/>
        <v>0</v>
      </c>
    </row>
    <row r="26" spans="1:17" ht="27" customHeight="1" x14ac:dyDescent="0.4">
      <c r="A26" s="9">
        <v>43533</v>
      </c>
      <c r="B26" s="9">
        <v>43533</v>
      </c>
      <c r="C26" s="11" t="s">
        <v>52</v>
      </c>
      <c r="D26" s="1" t="s">
        <v>53</v>
      </c>
      <c r="E26" s="1" t="s">
        <v>19</v>
      </c>
      <c r="F26" s="12">
        <v>96.92</v>
      </c>
      <c r="G26" s="13" t="e">
        <f>F26*#REF!</f>
        <v>#REF!</v>
      </c>
      <c r="H26" s="14"/>
      <c r="I26" s="15"/>
      <c r="J26" s="16">
        <f t="shared" si="0"/>
        <v>0</v>
      </c>
      <c r="K26" s="17">
        <f>IFERROR(H26+#REF!,0)</f>
        <v>0</v>
      </c>
      <c r="L26" s="13" t="e">
        <f t="shared" si="1"/>
        <v>#REF!</v>
      </c>
      <c r="M26" s="18">
        <f t="shared" si="5"/>
        <v>96.92</v>
      </c>
      <c r="N26" s="19"/>
      <c r="O26" s="13">
        <f t="shared" si="3"/>
        <v>0</v>
      </c>
      <c r="P26" s="13">
        <v>37</v>
      </c>
      <c r="Q26" s="13">
        <f t="shared" si="4"/>
        <v>3586.04</v>
      </c>
    </row>
    <row r="27" spans="1:17" ht="27" customHeight="1" x14ac:dyDescent="0.4">
      <c r="A27" s="9">
        <v>44370</v>
      </c>
      <c r="B27" s="9">
        <v>44370</v>
      </c>
      <c r="C27" s="11" t="s">
        <v>54</v>
      </c>
      <c r="D27" s="1" t="s">
        <v>55</v>
      </c>
      <c r="E27" s="1" t="s">
        <v>19</v>
      </c>
      <c r="F27" s="12">
        <v>350</v>
      </c>
      <c r="G27" s="13" t="e">
        <f>F27*#REF!</f>
        <v>#REF!</v>
      </c>
      <c r="H27" s="14"/>
      <c r="I27" s="15"/>
      <c r="J27" s="16">
        <f t="shared" si="0"/>
        <v>0</v>
      </c>
      <c r="K27" s="17">
        <f>IFERROR(H27+#REF!,0)</f>
        <v>0</v>
      </c>
      <c r="L27" s="13" t="e">
        <f t="shared" si="1"/>
        <v>#REF!</v>
      </c>
      <c r="M27" s="18">
        <f t="shared" si="5"/>
        <v>350</v>
      </c>
      <c r="N27" s="19"/>
      <c r="O27" s="13">
        <f t="shared" si="3"/>
        <v>0</v>
      </c>
      <c r="P27" s="13">
        <v>1</v>
      </c>
      <c r="Q27" s="13">
        <f t="shared" si="4"/>
        <v>350</v>
      </c>
    </row>
    <row r="28" spans="1:17" ht="27" customHeight="1" x14ac:dyDescent="0.4">
      <c r="A28" s="9">
        <v>44456</v>
      </c>
      <c r="B28" s="9">
        <v>44456</v>
      </c>
      <c r="C28" s="11" t="s">
        <v>56</v>
      </c>
      <c r="D28" s="1" t="s">
        <v>57</v>
      </c>
      <c r="E28" s="1" t="s">
        <v>19</v>
      </c>
      <c r="F28" s="12">
        <v>29.942499999999999</v>
      </c>
      <c r="G28" s="13" t="e">
        <f>F28*#REF!</f>
        <v>#REF!</v>
      </c>
      <c r="H28" s="14"/>
      <c r="I28" s="15"/>
      <c r="J28" s="16">
        <f t="shared" si="0"/>
        <v>0</v>
      </c>
      <c r="K28" s="17">
        <f>IFERROR(H28+#REF!,0)</f>
        <v>0</v>
      </c>
      <c r="L28" s="13" t="e">
        <f t="shared" si="1"/>
        <v>#REF!</v>
      </c>
      <c r="M28" s="18">
        <f t="shared" si="5"/>
        <v>29.942499999999999</v>
      </c>
      <c r="N28" s="19">
        <v>4</v>
      </c>
      <c r="O28" s="13">
        <f t="shared" si="3"/>
        <v>119.77</v>
      </c>
      <c r="P28" s="13">
        <v>27</v>
      </c>
      <c r="Q28" s="13">
        <f t="shared" si="4"/>
        <v>808.44749999999999</v>
      </c>
    </row>
    <row r="29" spans="1:17" ht="27" customHeight="1" x14ac:dyDescent="0.4">
      <c r="A29" s="9">
        <v>44449</v>
      </c>
      <c r="B29" s="9">
        <v>44449</v>
      </c>
      <c r="C29" s="11" t="s">
        <v>58</v>
      </c>
      <c r="D29" s="1" t="s">
        <v>59</v>
      </c>
      <c r="E29" s="1" t="s">
        <v>19</v>
      </c>
      <c r="F29" s="12">
        <v>446.39104558057937</v>
      </c>
      <c r="G29" s="13" t="e">
        <f>F29*#REF!</f>
        <v>#REF!</v>
      </c>
      <c r="H29" s="14"/>
      <c r="I29" s="15"/>
      <c r="J29" s="16">
        <f t="shared" si="0"/>
        <v>0</v>
      </c>
      <c r="K29" s="17">
        <f>IFERROR(H29+#REF!,0)</f>
        <v>0</v>
      </c>
      <c r="L29" s="13" t="e">
        <f t="shared" si="1"/>
        <v>#REF!</v>
      </c>
      <c r="M29" s="18">
        <f t="shared" si="5"/>
        <v>446.39104558057937</v>
      </c>
      <c r="N29" s="19">
        <v>101</v>
      </c>
      <c r="O29" s="13">
        <f t="shared" si="3"/>
        <v>45085.495603638519</v>
      </c>
      <c r="P29" s="13">
        <v>978</v>
      </c>
      <c r="Q29" s="13">
        <f t="shared" si="4"/>
        <v>436570.44257780665</v>
      </c>
    </row>
    <row r="30" spans="1:17" ht="27" customHeight="1" x14ac:dyDescent="0.4">
      <c r="A30" s="9">
        <v>44649</v>
      </c>
      <c r="B30" s="9">
        <v>44649</v>
      </c>
      <c r="C30" s="11" t="s">
        <v>60</v>
      </c>
      <c r="D30" s="1" t="s">
        <v>61</v>
      </c>
      <c r="E30" s="1" t="s">
        <v>19</v>
      </c>
      <c r="F30" s="12">
        <v>0</v>
      </c>
      <c r="G30" s="13" t="e">
        <f>F30*#REF!</f>
        <v>#REF!</v>
      </c>
      <c r="H30" s="14"/>
      <c r="I30" s="15"/>
      <c r="J30" s="16">
        <f t="shared" si="0"/>
        <v>0</v>
      </c>
      <c r="K30" s="17">
        <f>IFERROR(H30+#REF!,0)</f>
        <v>0</v>
      </c>
      <c r="L30" s="13" t="e">
        <f t="shared" si="1"/>
        <v>#REF!</v>
      </c>
      <c r="M30" s="18">
        <f t="shared" si="5"/>
        <v>0</v>
      </c>
      <c r="N30" s="19"/>
      <c r="O30" s="13">
        <f t="shared" si="3"/>
        <v>0</v>
      </c>
      <c r="P30" s="13">
        <v>0</v>
      </c>
      <c r="Q30" s="13">
        <f t="shared" si="4"/>
        <v>0</v>
      </c>
    </row>
    <row r="31" spans="1:17" ht="27" customHeight="1" x14ac:dyDescent="0.4">
      <c r="A31" s="26">
        <v>44459</v>
      </c>
      <c r="B31" s="9">
        <v>44459</v>
      </c>
      <c r="C31" s="11" t="s">
        <v>62</v>
      </c>
      <c r="D31" s="1" t="s">
        <v>63</v>
      </c>
      <c r="E31" s="27" t="s">
        <v>19</v>
      </c>
      <c r="F31" s="12">
        <v>32.531989599446476</v>
      </c>
      <c r="G31" s="13" t="e">
        <f>F31*#REF!</f>
        <v>#REF!</v>
      </c>
      <c r="H31" s="23"/>
      <c r="I31" s="28"/>
      <c r="J31" s="16">
        <f t="shared" si="0"/>
        <v>0</v>
      </c>
      <c r="K31" s="17">
        <f>IFERROR(H31+#REF!,0)</f>
        <v>0</v>
      </c>
      <c r="L31" s="13" t="e">
        <f t="shared" si="1"/>
        <v>#REF!</v>
      </c>
      <c r="M31" s="18">
        <f t="shared" si="5"/>
        <v>32.531989599446476</v>
      </c>
      <c r="N31" s="19">
        <v>11</v>
      </c>
      <c r="O31" s="13">
        <f t="shared" si="3"/>
        <v>357.85188559391122</v>
      </c>
      <c r="P31" s="13">
        <v>194</v>
      </c>
      <c r="Q31" s="13">
        <f t="shared" si="4"/>
        <v>6311.2059822926167</v>
      </c>
    </row>
    <row r="32" spans="1:17" ht="27" customHeight="1" x14ac:dyDescent="0.4">
      <c r="A32" s="9">
        <v>44315</v>
      </c>
      <c r="B32" s="9">
        <v>44315</v>
      </c>
      <c r="C32" s="11" t="s">
        <v>64</v>
      </c>
      <c r="D32" s="1" t="s">
        <v>65</v>
      </c>
      <c r="E32" s="1" t="s">
        <v>19</v>
      </c>
      <c r="F32" s="12">
        <v>727.28178571428577</v>
      </c>
      <c r="G32" s="13" t="e">
        <f>F32*#REF!</f>
        <v>#REF!</v>
      </c>
      <c r="H32" s="14"/>
      <c r="I32" s="15"/>
      <c r="J32" s="16">
        <f t="shared" si="0"/>
        <v>0</v>
      </c>
      <c r="K32" s="17">
        <f>IFERROR(H32+#REF!,0)</f>
        <v>0</v>
      </c>
      <c r="L32" s="13" t="e">
        <f t="shared" si="1"/>
        <v>#REF!</v>
      </c>
      <c r="M32" s="18">
        <f t="shared" si="5"/>
        <v>727.28178571428577</v>
      </c>
      <c r="N32" s="19"/>
      <c r="O32" s="13">
        <f t="shared" si="3"/>
        <v>0</v>
      </c>
      <c r="P32" s="13">
        <v>19</v>
      </c>
      <c r="Q32" s="13">
        <f t="shared" si="4"/>
        <v>13818.353928571431</v>
      </c>
    </row>
    <row r="33" spans="1:17" ht="27" customHeight="1" x14ac:dyDescent="0.4">
      <c r="A33" s="9">
        <v>43504</v>
      </c>
      <c r="B33" s="9">
        <v>43504</v>
      </c>
      <c r="C33" s="11" t="s">
        <v>66</v>
      </c>
      <c r="D33" s="1" t="s">
        <v>67</v>
      </c>
      <c r="E33" s="1" t="s">
        <v>19</v>
      </c>
      <c r="F33" s="12">
        <v>0</v>
      </c>
      <c r="G33" s="13" t="e">
        <f>F33*#REF!</f>
        <v>#REF!</v>
      </c>
      <c r="H33" s="16"/>
      <c r="I33" s="20"/>
      <c r="J33" s="16">
        <f t="shared" si="0"/>
        <v>0</v>
      </c>
      <c r="K33" s="17">
        <f>IFERROR(H33+#REF!,0)</f>
        <v>0</v>
      </c>
      <c r="L33" s="17" t="e">
        <f t="shared" si="1"/>
        <v>#REF!</v>
      </c>
      <c r="M33" s="18">
        <f t="shared" si="5"/>
        <v>0</v>
      </c>
      <c r="N33" s="19"/>
      <c r="O33" s="17">
        <f t="shared" si="3"/>
        <v>0</v>
      </c>
      <c r="P33" s="13">
        <v>0</v>
      </c>
      <c r="Q33" s="13">
        <f t="shared" si="4"/>
        <v>0</v>
      </c>
    </row>
    <row r="34" spans="1:17" ht="27" customHeight="1" x14ac:dyDescent="0.4">
      <c r="A34" s="9">
        <v>43505</v>
      </c>
      <c r="B34" s="9">
        <v>43505</v>
      </c>
      <c r="C34" s="11" t="s">
        <v>68</v>
      </c>
      <c r="D34" s="1" t="s">
        <v>69</v>
      </c>
      <c r="E34" s="1" t="s">
        <v>19</v>
      </c>
      <c r="F34" s="12">
        <v>105.58976331360947</v>
      </c>
      <c r="G34" s="13" t="e">
        <f>F34*#REF!</f>
        <v>#REF!</v>
      </c>
      <c r="H34" s="14"/>
      <c r="I34" s="15"/>
      <c r="J34" s="16">
        <f t="shared" si="0"/>
        <v>0</v>
      </c>
      <c r="K34" s="17">
        <f>IFERROR(H34+#REF!,0)</f>
        <v>0</v>
      </c>
      <c r="L34" s="13" t="e">
        <f t="shared" si="1"/>
        <v>#REF!</v>
      </c>
      <c r="M34" s="18">
        <f t="shared" si="5"/>
        <v>105.58976331360947</v>
      </c>
      <c r="N34" s="19"/>
      <c r="O34" s="13">
        <f t="shared" si="3"/>
        <v>0</v>
      </c>
      <c r="P34" s="13">
        <v>9</v>
      </c>
      <c r="Q34" s="13">
        <f t="shared" si="4"/>
        <v>950.30786982248515</v>
      </c>
    </row>
    <row r="35" spans="1:17" ht="27" customHeight="1" x14ac:dyDescent="0.4">
      <c r="A35" s="9">
        <v>43505</v>
      </c>
      <c r="B35" s="9">
        <v>43505</v>
      </c>
      <c r="C35" s="11" t="s">
        <v>70</v>
      </c>
      <c r="D35" s="1" t="s">
        <v>71</v>
      </c>
      <c r="E35" s="1" t="s">
        <v>19</v>
      </c>
      <c r="F35" s="12">
        <v>106.2</v>
      </c>
      <c r="G35" s="13" t="e">
        <f>F35*#REF!</f>
        <v>#REF!</v>
      </c>
      <c r="H35" s="14"/>
      <c r="I35" s="15"/>
      <c r="J35" s="16">
        <f t="shared" si="0"/>
        <v>0</v>
      </c>
      <c r="K35" s="17">
        <f>IFERROR(H35+#REF!,0)</f>
        <v>0</v>
      </c>
      <c r="L35" s="13" t="e">
        <f t="shared" si="1"/>
        <v>#REF!</v>
      </c>
      <c r="M35" s="18">
        <f t="shared" si="5"/>
        <v>106.2</v>
      </c>
      <c r="N35" s="19">
        <v>3</v>
      </c>
      <c r="O35" s="13">
        <f t="shared" si="3"/>
        <v>318.60000000000002</v>
      </c>
      <c r="P35" s="13">
        <v>17</v>
      </c>
      <c r="Q35" s="13">
        <f t="shared" si="4"/>
        <v>1805.4</v>
      </c>
    </row>
    <row r="36" spans="1:17" ht="27" customHeight="1" x14ac:dyDescent="0.4">
      <c r="A36" s="9">
        <v>43505</v>
      </c>
      <c r="B36" s="9">
        <v>43505</v>
      </c>
      <c r="C36" s="11" t="s">
        <v>72</v>
      </c>
      <c r="D36" s="1" t="s">
        <v>73</v>
      </c>
      <c r="E36" s="1" t="s">
        <v>19</v>
      </c>
      <c r="F36" s="12">
        <v>9.8771399798590149</v>
      </c>
      <c r="G36" s="13" t="e">
        <f>F36*#REF!</f>
        <v>#REF!</v>
      </c>
      <c r="H36" s="14"/>
      <c r="I36" s="15"/>
      <c r="J36" s="16">
        <f t="shared" si="0"/>
        <v>0</v>
      </c>
      <c r="K36" s="17">
        <f>IFERROR(H36+#REF!,0)</f>
        <v>0</v>
      </c>
      <c r="L36" s="13" t="e">
        <f t="shared" si="1"/>
        <v>#REF!</v>
      </c>
      <c r="M36" s="18">
        <f t="shared" si="5"/>
        <v>9.8771399798590149</v>
      </c>
      <c r="N36" s="19"/>
      <c r="O36" s="13">
        <f t="shared" si="3"/>
        <v>0</v>
      </c>
      <c r="P36" s="13">
        <v>680</v>
      </c>
      <c r="Q36" s="13">
        <f t="shared" si="4"/>
        <v>6716.4551863041297</v>
      </c>
    </row>
    <row r="37" spans="1:17" ht="27" customHeight="1" x14ac:dyDescent="0.4">
      <c r="A37" s="9">
        <v>43505</v>
      </c>
      <c r="B37" s="9">
        <v>43505</v>
      </c>
      <c r="C37" s="11" t="s">
        <v>74</v>
      </c>
      <c r="D37" s="1" t="s">
        <v>75</v>
      </c>
      <c r="E37" s="1" t="s">
        <v>19</v>
      </c>
      <c r="F37" s="12">
        <v>0</v>
      </c>
      <c r="G37" s="13" t="e">
        <f>F37*#REF!</f>
        <v>#REF!</v>
      </c>
      <c r="H37" s="14"/>
      <c r="I37" s="15"/>
      <c r="J37" s="16">
        <f t="shared" si="0"/>
        <v>0</v>
      </c>
      <c r="K37" s="17">
        <f>IFERROR(H37+#REF!,0)</f>
        <v>0</v>
      </c>
      <c r="L37" s="13" t="e">
        <f t="shared" si="1"/>
        <v>#REF!</v>
      </c>
      <c r="M37" s="18">
        <f t="shared" si="5"/>
        <v>0</v>
      </c>
      <c r="N37" s="19"/>
      <c r="O37" s="13">
        <f t="shared" si="3"/>
        <v>0</v>
      </c>
      <c r="P37" s="13">
        <v>0</v>
      </c>
      <c r="Q37" s="13">
        <f t="shared" si="4"/>
        <v>0</v>
      </c>
    </row>
    <row r="38" spans="1:17" ht="27" customHeight="1" x14ac:dyDescent="0.4">
      <c r="A38" s="9">
        <v>43505</v>
      </c>
      <c r="B38" s="9">
        <v>43505</v>
      </c>
      <c r="C38" s="11" t="s">
        <v>76</v>
      </c>
      <c r="D38" s="1" t="s">
        <v>77</v>
      </c>
      <c r="E38" s="1" t="s">
        <v>19</v>
      </c>
      <c r="F38" s="12">
        <v>236.99133</v>
      </c>
      <c r="G38" s="13" t="e">
        <f>F38*#REF!</f>
        <v>#REF!</v>
      </c>
      <c r="H38" s="14"/>
      <c r="I38" s="15"/>
      <c r="J38" s="16">
        <f t="shared" si="0"/>
        <v>0</v>
      </c>
      <c r="K38" s="17">
        <f>IFERROR(H38+#REF!,0)</f>
        <v>0</v>
      </c>
      <c r="L38" s="13" t="e">
        <f t="shared" si="1"/>
        <v>#REF!</v>
      </c>
      <c r="M38" s="18">
        <f t="shared" si="5"/>
        <v>236.99133</v>
      </c>
      <c r="N38" s="19">
        <v>4</v>
      </c>
      <c r="O38" s="13">
        <f t="shared" si="3"/>
        <v>947.96532000000002</v>
      </c>
      <c r="P38" s="13">
        <v>36</v>
      </c>
      <c r="Q38" s="13">
        <f t="shared" si="4"/>
        <v>8531.6878799999995</v>
      </c>
    </row>
    <row r="39" spans="1:17" ht="27" customHeight="1" x14ac:dyDescent="0.4">
      <c r="A39" s="9">
        <v>43504</v>
      </c>
      <c r="B39" s="9">
        <v>43504</v>
      </c>
      <c r="C39" s="11" t="s">
        <v>78</v>
      </c>
      <c r="D39" s="1" t="s">
        <v>79</v>
      </c>
      <c r="E39" s="1" t="s">
        <v>19</v>
      </c>
      <c r="F39" s="12">
        <v>35</v>
      </c>
      <c r="G39" s="13" t="e">
        <f>F39*#REF!</f>
        <v>#REF!</v>
      </c>
      <c r="H39" s="16"/>
      <c r="I39" s="20"/>
      <c r="J39" s="16">
        <f t="shared" si="0"/>
        <v>0</v>
      </c>
      <c r="K39" s="17">
        <f>IFERROR(H39+#REF!,0)</f>
        <v>0</v>
      </c>
      <c r="L39" s="17" t="e">
        <f t="shared" si="1"/>
        <v>#REF!</v>
      </c>
      <c r="M39" s="18">
        <f t="shared" si="5"/>
        <v>35</v>
      </c>
      <c r="N39" s="19"/>
      <c r="O39" s="17">
        <f t="shared" si="3"/>
        <v>0</v>
      </c>
      <c r="P39" s="13">
        <v>5</v>
      </c>
      <c r="Q39" s="13">
        <f t="shared" si="4"/>
        <v>175</v>
      </c>
    </row>
    <row r="40" spans="1:17" ht="27" customHeight="1" x14ac:dyDescent="0.4">
      <c r="A40" s="9">
        <v>44987</v>
      </c>
      <c r="B40" s="9">
        <v>44987</v>
      </c>
      <c r="C40" s="11" t="s">
        <v>80</v>
      </c>
      <c r="D40" s="1" t="s">
        <v>81</v>
      </c>
      <c r="E40" s="1" t="s">
        <v>82</v>
      </c>
      <c r="F40" s="12">
        <v>74.898947368421048</v>
      </c>
      <c r="G40" s="13" t="e">
        <f>F40*#REF!</f>
        <v>#REF!</v>
      </c>
      <c r="H40" s="14"/>
      <c r="I40" s="15"/>
      <c r="J40" s="16">
        <f t="shared" si="0"/>
        <v>0</v>
      </c>
      <c r="K40" s="17">
        <f>IFERROR(H40+#REF!,0)</f>
        <v>0</v>
      </c>
      <c r="L40" s="13" t="e">
        <f t="shared" si="1"/>
        <v>#REF!</v>
      </c>
      <c r="M40" s="18">
        <f t="shared" si="5"/>
        <v>74.898947368421048</v>
      </c>
      <c r="N40" s="19">
        <v>1</v>
      </c>
      <c r="O40" s="13">
        <f t="shared" si="3"/>
        <v>74.898947368421048</v>
      </c>
      <c r="P40" s="13">
        <v>14</v>
      </c>
      <c r="Q40" s="13">
        <f t="shared" si="4"/>
        <v>1048.5852631578946</v>
      </c>
    </row>
    <row r="41" spans="1:17" ht="27" customHeight="1" x14ac:dyDescent="0.4">
      <c r="A41" s="9">
        <v>44315</v>
      </c>
      <c r="B41" s="9">
        <v>44315</v>
      </c>
      <c r="C41" s="11" t="s">
        <v>83</v>
      </c>
      <c r="D41" s="1" t="s">
        <v>84</v>
      </c>
      <c r="E41" s="1" t="s">
        <v>19</v>
      </c>
      <c r="F41" s="12">
        <v>57.157875000000004</v>
      </c>
      <c r="G41" s="13" t="e">
        <f>F41*#REF!</f>
        <v>#REF!</v>
      </c>
      <c r="H41" s="14"/>
      <c r="I41" s="15"/>
      <c r="J41" s="16">
        <f t="shared" si="0"/>
        <v>0</v>
      </c>
      <c r="K41" s="17">
        <f>IFERROR(H41+#REF!,0)</f>
        <v>0</v>
      </c>
      <c r="L41" s="13" t="e">
        <f t="shared" si="1"/>
        <v>#REF!</v>
      </c>
      <c r="M41" s="18">
        <f t="shared" si="5"/>
        <v>57.157875000000004</v>
      </c>
      <c r="N41" s="19">
        <v>5</v>
      </c>
      <c r="O41" s="13">
        <f t="shared" si="3"/>
        <v>285.78937500000001</v>
      </c>
      <c r="P41" s="13">
        <v>25</v>
      </c>
      <c r="Q41" s="13">
        <f t="shared" si="4"/>
        <v>1428.9468750000001</v>
      </c>
    </row>
    <row r="42" spans="1:17" ht="27" customHeight="1" x14ac:dyDescent="0.4">
      <c r="A42" s="9">
        <v>44459</v>
      </c>
      <c r="B42" s="9">
        <v>44459</v>
      </c>
      <c r="C42" s="11" t="s">
        <v>85</v>
      </c>
      <c r="D42" s="1" t="s">
        <v>86</v>
      </c>
      <c r="E42" s="1" t="s">
        <v>19</v>
      </c>
      <c r="F42" s="12">
        <v>93.92732954545454</v>
      </c>
      <c r="G42" s="13" t="e">
        <f>F42*#REF!</f>
        <v>#REF!</v>
      </c>
      <c r="H42" s="14"/>
      <c r="I42" s="15"/>
      <c r="J42" s="16">
        <f t="shared" si="0"/>
        <v>0</v>
      </c>
      <c r="K42" s="17">
        <f>IFERROR(H42+#REF!,0)</f>
        <v>0</v>
      </c>
      <c r="L42" s="13" t="e">
        <f t="shared" si="1"/>
        <v>#REF!</v>
      </c>
      <c r="M42" s="18">
        <f t="shared" si="5"/>
        <v>93.92732954545454</v>
      </c>
      <c r="N42" s="19">
        <v>2</v>
      </c>
      <c r="O42" s="13">
        <f t="shared" si="3"/>
        <v>187.85465909090908</v>
      </c>
      <c r="P42" s="13">
        <v>44</v>
      </c>
      <c r="Q42" s="13">
        <f t="shared" si="4"/>
        <v>4132.8024999999998</v>
      </c>
    </row>
    <row r="43" spans="1:17" ht="27" customHeight="1" x14ac:dyDescent="0.4">
      <c r="A43" s="9">
        <v>44459</v>
      </c>
      <c r="B43" s="9">
        <v>44459</v>
      </c>
      <c r="C43" s="11" t="s">
        <v>87</v>
      </c>
      <c r="D43" s="1" t="s">
        <v>88</v>
      </c>
      <c r="E43" s="1" t="s">
        <v>19</v>
      </c>
      <c r="F43" s="12">
        <v>65.834086102143175</v>
      </c>
      <c r="G43" s="13" t="e">
        <f>F43*#REF!</f>
        <v>#REF!</v>
      </c>
      <c r="H43" s="14"/>
      <c r="I43" s="15"/>
      <c r="J43" s="16">
        <f t="shared" si="0"/>
        <v>0</v>
      </c>
      <c r="K43" s="17">
        <f>IFERROR(H43+#REF!,0)</f>
        <v>0</v>
      </c>
      <c r="L43" s="13" t="e">
        <f t="shared" si="1"/>
        <v>#REF!</v>
      </c>
      <c r="M43" s="18">
        <f t="shared" si="5"/>
        <v>65.834086102143175</v>
      </c>
      <c r="N43" s="19">
        <v>10</v>
      </c>
      <c r="O43" s="13">
        <f t="shared" si="3"/>
        <v>658.34086102143169</v>
      </c>
      <c r="P43" s="13">
        <v>242</v>
      </c>
      <c r="Q43" s="13">
        <f t="shared" si="4"/>
        <v>15931.848836718649</v>
      </c>
    </row>
    <row r="44" spans="1:17" ht="27" customHeight="1" x14ac:dyDescent="0.4">
      <c r="A44" s="9">
        <v>44459</v>
      </c>
      <c r="B44" s="9">
        <v>44459</v>
      </c>
      <c r="C44" s="11" t="s">
        <v>89</v>
      </c>
      <c r="D44" s="1" t="s">
        <v>90</v>
      </c>
      <c r="E44" s="1" t="s">
        <v>19</v>
      </c>
      <c r="F44" s="12">
        <v>354</v>
      </c>
      <c r="G44" s="13" t="e">
        <f>F44*#REF!</f>
        <v>#REF!</v>
      </c>
      <c r="H44" s="14"/>
      <c r="I44" s="15"/>
      <c r="J44" s="16">
        <f t="shared" si="0"/>
        <v>0</v>
      </c>
      <c r="K44" s="17">
        <f>IFERROR(H44+#REF!,0)</f>
        <v>0</v>
      </c>
      <c r="L44" s="13" t="e">
        <f t="shared" si="1"/>
        <v>#REF!</v>
      </c>
      <c r="M44" s="18">
        <f t="shared" si="5"/>
        <v>354</v>
      </c>
      <c r="N44" s="19">
        <v>5</v>
      </c>
      <c r="O44" s="13">
        <f t="shared" si="3"/>
        <v>1770</v>
      </c>
      <c r="P44" s="13">
        <v>36</v>
      </c>
      <c r="Q44" s="13">
        <f t="shared" si="4"/>
        <v>12744</v>
      </c>
    </row>
    <row r="45" spans="1:17" ht="27" customHeight="1" x14ac:dyDescent="0.4">
      <c r="A45" s="9">
        <v>43519</v>
      </c>
      <c r="B45" s="9">
        <v>43519</v>
      </c>
      <c r="C45" s="11" t="s">
        <v>91</v>
      </c>
      <c r="D45" s="1" t="s">
        <v>92</v>
      </c>
      <c r="E45" s="1" t="s">
        <v>19</v>
      </c>
      <c r="F45" s="12">
        <v>0</v>
      </c>
      <c r="G45" s="13" t="e">
        <f>F45*#REF!</f>
        <v>#REF!</v>
      </c>
      <c r="H45" s="16"/>
      <c r="I45" s="20"/>
      <c r="J45" s="16">
        <f t="shared" si="0"/>
        <v>0</v>
      </c>
      <c r="K45" s="17">
        <f>IFERROR(H45+#REF!,0)</f>
        <v>0</v>
      </c>
      <c r="L45" s="17" t="e">
        <f t="shared" si="1"/>
        <v>#REF!</v>
      </c>
      <c r="M45" s="18">
        <f t="shared" si="5"/>
        <v>0</v>
      </c>
      <c r="N45" s="19"/>
      <c r="O45" s="17">
        <f t="shared" si="3"/>
        <v>0</v>
      </c>
      <c r="P45" s="13">
        <v>0</v>
      </c>
      <c r="Q45" s="13">
        <f t="shared" si="4"/>
        <v>0</v>
      </c>
    </row>
    <row r="46" spans="1:17" ht="27" customHeight="1" x14ac:dyDescent="0.4">
      <c r="A46" s="9">
        <v>44648</v>
      </c>
      <c r="B46" s="9">
        <v>44648</v>
      </c>
      <c r="C46" s="11" t="s">
        <v>93</v>
      </c>
      <c r="D46" s="1" t="s">
        <v>94</v>
      </c>
      <c r="E46" s="1" t="s">
        <v>19</v>
      </c>
      <c r="F46" s="12">
        <v>0</v>
      </c>
      <c r="G46" s="13" t="e">
        <f>F46*#REF!</f>
        <v>#REF!</v>
      </c>
      <c r="H46" s="16"/>
      <c r="I46" s="20"/>
      <c r="J46" s="16">
        <f t="shared" si="0"/>
        <v>0</v>
      </c>
      <c r="K46" s="17">
        <f>IFERROR(H46+#REF!,0)</f>
        <v>0</v>
      </c>
      <c r="L46" s="17" t="e">
        <f t="shared" si="1"/>
        <v>#REF!</v>
      </c>
      <c r="M46" s="18">
        <f t="shared" si="5"/>
        <v>0</v>
      </c>
      <c r="N46" s="19"/>
      <c r="O46" s="17">
        <f t="shared" si="3"/>
        <v>0</v>
      </c>
      <c r="P46" s="13">
        <v>0</v>
      </c>
      <c r="Q46" s="13">
        <f t="shared" si="4"/>
        <v>0</v>
      </c>
    </row>
    <row r="47" spans="1:17" ht="27" customHeight="1" x14ac:dyDescent="0.4">
      <c r="A47" s="9">
        <v>43520</v>
      </c>
      <c r="B47" s="9">
        <v>43520</v>
      </c>
      <c r="C47" s="11" t="s">
        <v>95</v>
      </c>
      <c r="D47" s="1" t="s">
        <v>96</v>
      </c>
      <c r="E47" s="1" t="s">
        <v>19</v>
      </c>
      <c r="F47" s="12">
        <v>0</v>
      </c>
      <c r="G47" s="13" t="e">
        <f>F47*#REF!</f>
        <v>#REF!</v>
      </c>
      <c r="H47" s="16"/>
      <c r="I47" s="20"/>
      <c r="J47" s="16">
        <f t="shared" si="0"/>
        <v>0</v>
      </c>
      <c r="K47" s="17">
        <f>IFERROR(H47+#REF!,0)</f>
        <v>0</v>
      </c>
      <c r="L47" s="17" t="e">
        <f t="shared" si="1"/>
        <v>#REF!</v>
      </c>
      <c r="M47" s="18">
        <f t="shared" si="5"/>
        <v>0</v>
      </c>
      <c r="N47" s="19"/>
      <c r="O47" s="17">
        <f t="shared" si="3"/>
        <v>0</v>
      </c>
      <c r="P47" s="13">
        <v>0</v>
      </c>
      <c r="Q47" s="13">
        <f t="shared" si="4"/>
        <v>0</v>
      </c>
    </row>
    <row r="48" spans="1:17" ht="27" customHeight="1" x14ac:dyDescent="0.4">
      <c r="A48" s="9">
        <v>43520</v>
      </c>
      <c r="B48" s="9">
        <v>43520</v>
      </c>
      <c r="C48" s="11" t="s">
        <v>97</v>
      </c>
      <c r="D48" s="1" t="s">
        <v>98</v>
      </c>
      <c r="E48" s="1" t="s">
        <v>19</v>
      </c>
      <c r="F48" s="12">
        <v>44.25</v>
      </c>
      <c r="G48" s="13" t="e">
        <f>F48*#REF!</f>
        <v>#REF!</v>
      </c>
      <c r="H48" s="14"/>
      <c r="I48" s="15"/>
      <c r="J48" s="16">
        <f t="shared" si="0"/>
        <v>0</v>
      </c>
      <c r="K48" s="17">
        <f>IFERROR(H48+#REF!,0)</f>
        <v>0</v>
      </c>
      <c r="L48" s="13" t="e">
        <f t="shared" si="1"/>
        <v>#REF!</v>
      </c>
      <c r="M48" s="18">
        <f t="shared" si="5"/>
        <v>44.25</v>
      </c>
      <c r="N48" s="19"/>
      <c r="O48" s="13">
        <f t="shared" si="3"/>
        <v>0</v>
      </c>
      <c r="P48" s="13">
        <v>36</v>
      </c>
      <c r="Q48" s="13">
        <f t="shared" si="4"/>
        <v>1593</v>
      </c>
    </row>
    <row r="49" spans="1:17" ht="27" customHeight="1" x14ac:dyDescent="0.4">
      <c r="A49" s="9">
        <v>43521</v>
      </c>
      <c r="B49" s="9">
        <v>43521</v>
      </c>
      <c r="C49" s="11" t="s">
        <v>99</v>
      </c>
      <c r="D49" s="1" t="s">
        <v>100</v>
      </c>
      <c r="E49" s="1" t="s">
        <v>19</v>
      </c>
      <c r="F49" s="12">
        <v>15.79857142857143</v>
      </c>
      <c r="G49" s="13" t="e">
        <f>F49*#REF!</f>
        <v>#REF!</v>
      </c>
      <c r="H49" s="14"/>
      <c r="I49" s="15"/>
      <c r="J49" s="16">
        <f t="shared" si="0"/>
        <v>0</v>
      </c>
      <c r="K49" s="17">
        <f>IFERROR(H49+#REF!,0)</f>
        <v>0</v>
      </c>
      <c r="L49" s="13" t="e">
        <f t="shared" si="1"/>
        <v>#REF!</v>
      </c>
      <c r="M49" s="18">
        <f t="shared" si="5"/>
        <v>15.79857142857143</v>
      </c>
      <c r="N49" s="19">
        <v>4</v>
      </c>
      <c r="O49" s="13">
        <f t="shared" si="3"/>
        <v>63.194285714285719</v>
      </c>
      <c r="P49" s="13">
        <v>28</v>
      </c>
      <c r="Q49" s="13">
        <f t="shared" si="4"/>
        <v>442.36</v>
      </c>
    </row>
    <row r="50" spans="1:17" ht="27" customHeight="1" x14ac:dyDescent="0.4">
      <c r="A50" s="9">
        <v>43710</v>
      </c>
      <c r="B50" s="9">
        <v>43710</v>
      </c>
      <c r="C50" s="11" t="s">
        <v>101</v>
      </c>
      <c r="D50" s="1" t="s">
        <v>102</v>
      </c>
      <c r="E50" s="1" t="s">
        <v>19</v>
      </c>
      <c r="F50" s="12">
        <v>21.538513119533526</v>
      </c>
      <c r="G50" s="13" t="e">
        <f>F50*#REF!</f>
        <v>#REF!</v>
      </c>
      <c r="H50" s="14"/>
      <c r="I50" s="15"/>
      <c r="J50" s="16">
        <f t="shared" si="0"/>
        <v>0</v>
      </c>
      <c r="K50" s="17">
        <f>IFERROR(H50+#REF!,0)</f>
        <v>0</v>
      </c>
      <c r="L50" s="13" t="e">
        <f t="shared" si="1"/>
        <v>#REF!</v>
      </c>
      <c r="M50" s="18">
        <f t="shared" si="5"/>
        <v>21.538513119533526</v>
      </c>
      <c r="N50" s="19"/>
      <c r="O50" s="13">
        <f t="shared" si="3"/>
        <v>0</v>
      </c>
      <c r="P50" s="13">
        <v>14</v>
      </c>
      <c r="Q50" s="13">
        <f t="shared" si="4"/>
        <v>301.53918367346938</v>
      </c>
    </row>
    <row r="51" spans="1:17" ht="27" customHeight="1" x14ac:dyDescent="0.4">
      <c r="A51" s="9">
        <v>43523</v>
      </c>
      <c r="B51" s="9">
        <v>43523</v>
      </c>
      <c r="C51" s="11" t="s">
        <v>103</v>
      </c>
      <c r="D51" s="1" t="s">
        <v>104</v>
      </c>
      <c r="E51" s="1" t="s">
        <v>19</v>
      </c>
      <c r="F51" s="12">
        <v>49.097956260530843</v>
      </c>
      <c r="G51" s="13" t="e">
        <f>F51*#REF!</f>
        <v>#REF!</v>
      </c>
      <c r="H51" s="14"/>
      <c r="I51" s="15"/>
      <c r="J51" s="16">
        <f t="shared" si="0"/>
        <v>0</v>
      </c>
      <c r="K51" s="17">
        <f>IFERROR(H51+#REF!,0)</f>
        <v>0</v>
      </c>
      <c r="L51" s="13" t="e">
        <f t="shared" si="1"/>
        <v>#REF!</v>
      </c>
      <c r="M51" s="18">
        <f t="shared" si="5"/>
        <v>49.097956260530843</v>
      </c>
      <c r="N51" s="19">
        <v>5</v>
      </c>
      <c r="O51" s="13">
        <f t="shared" si="3"/>
        <v>245.48978130265422</v>
      </c>
      <c r="P51" s="13">
        <v>31</v>
      </c>
      <c r="Q51" s="13">
        <f t="shared" si="4"/>
        <v>1522.0366440764562</v>
      </c>
    </row>
    <row r="52" spans="1:17" ht="27" customHeight="1" x14ac:dyDescent="0.4">
      <c r="A52" s="9">
        <v>44459</v>
      </c>
      <c r="B52" s="9">
        <v>44459</v>
      </c>
      <c r="C52" s="11" t="s">
        <v>105</v>
      </c>
      <c r="D52" s="1" t="s">
        <v>106</v>
      </c>
      <c r="E52" s="1" t="s">
        <v>19</v>
      </c>
      <c r="F52" s="12">
        <v>74.559527744982304</v>
      </c>
      <c r="G52" s="13" t="e">
        <f>F52*#REF!</f>
        <v>#REF!</v>
      </c>
      <c r="H52" s="14"/>
      <c r="I52" s="15"/>
      <c r="J52" s="16">
        <f t="shared" si="0"/>
        <v>0</v>
      </c>
      <c r="K52" s="17">
        <f>IFERROR(H52+#REF!,0)</f>
        <v>0</v>
      </c>
      <c r="L52" s="13" t="e">
        <f t="shared" si="1"/>
        <v>#REF!</v>
      </c>
      <c r="M52" s="18">
        <f t="shared" si="5"/>
        <v>74.559527744982304</v>
      </c>
      <c r="N52" s="19">
        <v>3</v>
      </c>
      <c r="O52" s="13">
        <f t="shared" si="3"/>
        <v>223.67858323494693</v>
      </c>
      <c r="P52" s="13">
        <v>8</v>
      </c>
      <c r="Q52" s="13">
        <f t="shared" si="4"/>
        <v>596.47622195985844</v>
      </c>
    </row>
    <row r="53" spans="1:17" ht="27" customHeight="1" x14ac:dyDescent="0.4">
      <c r="A53" s="9">
        <v>45267</v>
      </c>
      <c r="B53" s="9">
        <v>45267</v>
      </c>
      <c r="C53" s="11" t="s">
        <v>107</v>
      </c>
      <c r="D53" s="1" t="s">
        <v>108</v>
      </c>
      <c r="E53" s="27" t="s">
        <v>19</v>
      </c>
      <c r="F53" s="12">
        <v>85.200613432046552</v>
      </c>
      <c r="G53" s="13" t="e">
        <f>F53*#REF!</f>
        <v>#REF!</v>
      </c>
      <c r="H53" s="14"/>
      <c r="I53" s="15"/>
      <c r="J53" s="16">
        <f t="shared" si="0"/>
        <v>0</v>
      </c>
      <c r="K53" s="17">
        <f>IFERROR(H53+#REF!,0)</f>
        <v>0</v>
      </c>
      <c r="L53" s="13" t="e">
        <f t="shared" si="1"/>
        <v>#REF!</v>
      </c>
      <c r="M53" s="18">
        <f t="shared" si="5"/>
        <v>85.200613432046552</v>
      </c>
      <c r="N53" s="19"/>
      <c r="O53" s="13">
        <f t="shared" si="3"/>
        <v>0</v>
      </c>
      <c r="P53" s="13">
        <v>28</v>
      </c>
      <c r="Q53" s="13">
        <f t="shared" si="4"/>
        <v>2385.6171760973034</v>
      </c>
    </row>
    <row r="54" spans="1:17" ht="27" customHeight="1" x14ac:dyDescent="0.4">
      <c r="A54" s="9">
        <v>44459</v>
      </c>
      <c r="B54" s="9">
        <v>44459</v>
      </c>
      <c r="C54" s="11" t="s">
        <v>109</v>
      </c>
      <c r="D54" s="1" t="s">
        <v>110</v>
      </c>
      <c r="E54" s="27" t="s">
        <v>19</v>
      </c>
      <c r="F54" s="12">
        <v>133.02821188176762</v>
      </c>
      <c r="G54" s="13" t="e">
        <f>F54*#REF!</f>
        <v>#REF!</v>
      </c>
      <c r="H54" s="14"/>
      <c r="I54" s="15"/>
      <c r="J54" s="16">
        <f t="shared" si="0"/>
        <v>0</v>
      </c>
      <c r="K54" s="17">
        <f>IFERROR(H54+#REF!,0)</f>
        <v>0</v>
      </c>
      <c r="L54" s="13" t="e">
        <f t="shared" si="1"/>
        <v>#REF!</v>
      </c>
      <c r="M54" s="18">
        <f t="shared" si="5"/>
        <v>133.02821188176762</v>
      </c>
      <c r="N54" s="19">
        <v>7</v>
      </c>
      <c r="O54" s="13">
        <f t="shared" si="3"/>
        <v>931.19748317237327</v>
      </c>
      <c r="P54" s="13">
        <v>19</v>
      </c>
      <c r="Q54" s="13">
        <f t="shared" si="4"/>
        <v>2527.5360257535849</v>
      </c>
    </row>
    <row r="55" spans="1:17" ht="27" customHeight="1" x14ac:dyDescent="0.4">
      <c r="A55" s="9">
        <v>44459</v>
      </c>
      <c r="B55" s="9">
        <v>44459</v>
      </c>
      <c r="C55" s="11" t="s">
        <v>111</v>
      </c>
      <c r="D55" s="1" t="s">
        <v>112</v>
      </c>
      <c r="E55" s="27" t="s">
        <v>19</v>
      </c>
      <c r="F55" s="12">
        <v>67.279082389356219</v>
      </c>
      <c r="G55" s="13" t="e">
        <f>F55*#REF!</f>
        <v>#REF!</v>
      </c>
      <c r="H55" s="14"/>
      <c r="I55" s="15"/>
      <c r="J55" s="16">
        <f t="shared" si="0"/>
        <v>0</v>
      </c>
      <c r="K55" s="17">
        <f>IFERROR(H55+#REF!,0)</f>
        <v>0</v>
      </c>
      <c r="L55" s="13" t="e">
        <f t="shared" si="1"/>
        <v>#REF!</v>
      </c>
      <c r="M55" s="18">
        <f t="shared" si="5"/>
        <v>67.279082389356219</v>
      </c>
      <c r="N55" s="19">
        <v>15</v>
      </c>
      <c r="O55" s="13">
        <f t="shared" si="3"/>
        <v>1009.1862358403433</v>
      </c>
      <c r="P55" s="13">
        <v>414</v>
      </c>
      <c r="Q55" s="13">
        <f t="shared" si="4"/>
        <v>27853.540109193476</v>
      </c>
    </row>
    <row r="56" spans="1:17" ht="27" customHeight="1" x14ac:dyDescent="0.4">
      <c r="A56" s="9">
        <v>44459</v>
      </c>
      <c r="B56" s="9">
        <v>44459</v>
      </c>
      <c r="C56" s="11" t="s">
        <v>113</v>
      </c>
      <c r="D56" s="1" t="s">
        <v>114</v>
      </c>
      <c r="E56" s="1" t="s">
        <v>19</v>
      </c>
      <c r="F56" s="12">
        <v>57.279400922457711</v>
      </c>
      <c r="G56" s="13" t="e">
        <f>F56*#REF!</f>
        <v>#REF!</v>
      </c>
      <c r="H56" s="14"/>
      <c r="I56" s="15"/>
      <c r="J56" s="16">
        <f t="shared" si="0"/>
        <v>0</v>
      </c>
      <c r="K56" s="17">
        <f>IFERROR(H56+#REF!,0)</f>
        <v>0</v>
      </c>
      <c r="L56" s="13" t="e">
        <f t="shared" si="1"/>
        <v>#REF!</v>
      </c>
      <c r="M56" s="18">
        <f t="shared" si="5"/>
        <v>57.279400922457711</v>
      </c>
      <c r="N56" s="19">
        <v>10</v>
      </c>
      <c r="O56" s="13">
        <f t="shared" si="3"/>
        <v>572.79400922457717</v>
      </c>
      <c r="P56" s="13">
        <v>454</v>
      </c>
      <c r="Q56" s="13">
        <f t="shared" si="4"/>
        <v>26004.848018795801</v>
      </c>
    </row>
    <row r="57" spans="1:17" ht="27" customHeight="1" x14ac:dyDescent="0.4">
      <c r="A57" s="9">
        <v>44456</v>
      </c>
      <c r="B57" s="9">
        <v>44456</v>
      </c>
      <c r="C57" s="11" t="s">
        <v>115</v>
      </c>
      <c r="D57" s="1" t="s">
        <v>116</v>
      </c>
      <c r="E57" s="1" t="s">
        <v>117</v>
      </c>
      <c r="F57" s="12">
        <v>143.6294915746243</v>
      </c>
      <c r="G57" s="13" t="e">
        <f>F57*#REF!</f>
        <v>#REF!</v>
      </c>
      <c r="H57" s="14"/>
      <c r="I57" s="15"/>
      <c r="J57" s="16">
        <f t="shared" si="0"/>
        <v>0</v>
      </c>
      <c r="K57" s="17">
        <f>IFERROR(H57+#REF!,0)</f>
        <v>0</v>
      </c>
      <c r="L57" s="13" t="e">
        <f t="shared" si="1"/>
        <v>#REF!</v>
      </c>
      <c r="M57" s="18">
        <f t="shared" si="5"/>
        <v>143.6294915746243</v>
      </c>
      <c r="N57" s="19">
        <v>23</v>
      </c>
      <c r="O57" s="13">
        <f t="shared" si="3"/>
        <v>3303.4783062163588</v>
      </c>
      <c r="P57" s="13">
        <v>88</v>
      </c>
      <c r="Q57" s="13">
        <f t="shared" si="4"/>
        <v>12639.395258566938</v>
      </c>
    </row>
    <row r="58" spans="1:17" ht="27" customHeight="1" x14ac:dyDescent="0.4">
      <c r="A58" s="9">
        <v>43813</v>
      </c>
      <c r="B58" s="9">
        <v>43813</v>
      </c>
      <c r="C58" s="11" t="s">
        <v>118</v>
      </c>
      <c r="D58" s="1" t="s">
        <v>119</v>
      </c>
      <c r="E58" s="1" t="s">
        <v>19</v>
      </c>
      <c r="F58" s="12">
        <v>0</v>
      </c>
      <c r="G58" s="13" t="e">
        <f>F58*#REF!</f>
        <v>#REF!</v>
      </c>
      <c r="H58" s="14"/>
      <c r="I58" s="15"/>
      <c r="J58" s="16">
        <f t="shared" si="0"/>
        <v>0</v>
      </c>
      <c r="K58" s="17">
        <f>IFERROR(H58+#REF!,0)</f>
        <v>0</v>
      </c>
      <c r="L58" s="13" t="e">
        <f t="shared" si="1"/>
        <v>#REF!</v>
      </c>
      <c r="M58" s="18">
        <f t="shared" si="5"/>
        <v>0</v>
      </c>
      <c r="N58" s="19"/>
      <c r="O58" s="13">
        <f t="shared" si="3"/>
        <v>0</v>
      </c>
      <c r="P58" s="13">
        <v>0</v>
      </c>
      <c r="Q58" s="13">
        <f t="shared" si="4"/>
        <v>0</v>
      </c>
    </row>
    <row r="59" spans="1:17" ht="27" customHeight="1" x14ac:dyDescent="0.4">
      <c r="A59" s="9">
        <v>44459</v>
      </c>
      <c r="B59" s="9">
        <v>44459</v>
      </c>
      <c r="C59" s="11" t="s">
        <v>120</v>
      </c>
      <c r="D59" s="1" t="s">
        <v>121</v>
      </c>
      <c r="E59" s="1" t="s">
        <v>19</v>
      </c>
      <c r="F59" s="12">
        <v>20.598266071428576</v>
      </c>
      <c r="G59" s="13" t="e">
        <f>F59*#REF!</f>
        <v>#REF!</v>
      </c>
      <c r="H59" s="14"/>
      <c r="I59" s="15"/>
      <c r="J59" s="16">
        <f t="shared" si="0"/>
        <v>0</v>
      </c>
      <c r="K59" s="17">
        <f>IFERROR(H59+#REF!,0)</f>
        <v>0</v>
      </c>
      <c r="L59" s="13" t="e">
        <f t="shared" si="1"/>
        <v>#REF!</v>
      </c>
      <c r="M59" s="18">
        <f t="shared" si="5"/>
        <v>20.598266071428576</v>
      </c>
      <c r="N59" s="19">
        <v>3</v>
      </c>
      <c r="O59" s="13">
        <f t="shared" si="3"/>
        <v>61.794798214285727</v>
      </c>
      <c r="P59" s="13">
        <v>38</v>
      </c>
      <c r="Q59" s="13">
        <f t="shared" si="4"/>
        <v>782.73411071428586</v>
      </c>
    </row>
    <row r="60" spans="1:17" ht="27" customHeight="1" x14ac:dyDescent="0.4">
      <c r="A60" s="9">
        <v>43736</v>
      </c>
      <c r="B60" s="9">
        <v>43736</v>
      </c>
      <c r="C60" s="11" t="s">
        <v>122</v>
      </c>
      <c r="D60" s="1" t="s">
        <v>123</v>
      </c>
      <c r="E60" s="1" t="s">
        <v>19</v>
      </c>
      <c r="F60" s="12">
        <v>23.834254437869824</v>
      </c>
      <c r="G60" s="13" t="e">
        <f>F60*#REF!</f>
        <v>#REF!</v>
      </c>
      <c r="H60" s="14"/>
      <c r="I60" s="15"/>
      <c r="J60" s="16">
        <f t="shared" si="0"/>
        <v>0</v>
      </c>
      <c r="K60" s="17">
        <f>IFERROR(H60+#REF!,0)</f>
        <v>0</v>
      </c>
      <c r="L60" s="13" t="e">
        <f t="shared" si="1"/>
        <v>#REF!</v>
      </c>
      <c r="M60" s="18">
        <f t="shared" si="5"/>
        <v>23.834254437869824</v>
      </c>
      <c r="N60" s="19">
        <v>18</v>
      </c>
      <c r="O60" s="13">
        <f t="shared" si="3"/>
        <v>429.01657988165681</v>
      </c>
      <c r="P60" s="13">
        <v>124</v>
      </c>
      <c r="Q60" s="13">
        <f t="shared" si="4"/>
        <v>2955.447550295858</v>
      </c>
    </row>
    <row r="61" spans="1:17" ht="27" customHeight="1" x14ac:dyDescent="0.4">
      <c r="A61" s="9"/>
      <c r="B61" s="9">
        <v>45988</v>
      </c>
      <c r="C61" s="11"/>
      <c r="D61" s="1" t="s">
        <v>553</v>
      </c>
      <c r="E61" s="1"/>
      <c r="F61" s="12">
        <v>395.3</v>
      </c>
      <c r="G61" s="13"/>
      <c r="H61" s="14"/>
      <c r="I61" s="15"/>
      <c r="J61" s="16"/>
      <c r="K61" s="17"/>
      <c r="L61" s="13"/>
      <c r="M61" s="18"/>
      <c r="N61" s="19"/>
      <c r="O61" s="13"/>
      <c r="P61" s="13">
        <v>7</v>
      </c>
      <c r="Q61" s="13">
        <f t="shared" si="4"/>
        <v>2767.1</v>
      </c>
    </row>
    <row r="62" spans="1:17" ht="27" customHeight="1" x14ac:dyDescent="0.4">
      <c r="A62" s="9">
        <v>45608</v>
      </c>
      <c r="B62" s="9">
        <v>45608</v>
      </c>
      <c r="C62" s="11"/>
      <c r="D62" s="1" t="s">
        <v>124</v>
      </c>
      <c r="E62" s="1" t="s">
        <v>43</v>
      </c>
      <c r="F62" s="12">
        <v>42.264484629294756</v>
      </c>
      <c r="G62" s="13" t="e">
        <f>F62*#REF!</f>
        <v>#REF!</v>
      </c>
      <c r="H62" s="14"/>
      <c r="I62" s="15"/>
      <c r="J62" s="16">
        <f t="shared" si="0"/>
        <v>0</v>
      </c>
      <c r="K62" s="17">
        <f>IFERROR(H62+#REF!,0)</f>
        <v>0</v>
      </c>
      <c r="L62" s="13" t="e">
        <f t="shared" si="1"/>
        <v>#REF!</v>
      </c>
      <c r="M62" s="18">
        <f t="shared" si="5"/>
        <v>42.264484629294756</v>
      </c>
      <c r="N62" s="19">
        <v>39</v>
      </c>
      <c r="O62" s="13">
        <f t="shared" si="3"/>
        <v>1648.3149005424955</v>
      </c>
      <c r="P62" s="13">
        <v>663</v>
      </c>
      <c r="Q62" s="13">
        <f t="shared" si="4"/>
        <v>28021.353309222424</v>
      </c>
    </row>
    <row r="63" spans="1:17" ht="27" customHeight="1" x14ac:dyDescent="0.4">
      <c r="A63" s="9">
        <v>45608</v>
      </c>
      <c r="B63" s="9">
        <v>45608</v>
      </c>
      <c r="C63" s="11"/>
      <c r="D63" s="1" t="s">
        <v>125</v>
      </c>
      <c r="E63" s="1" t="s">
        <v>43</v>
      </c>
      <c r="F63" s="12">
        <v>45.452654424040063</v>
      </c>
      <c r="G63" s="13" t="e">
        <f>F63*#REF!</f>
        <v>#REF!</v>
      </c>
      <c r="H63" s="14"/>
      <c r="I63" s="15"/>
      <c r="J63" s="16">
        <f t="shared" si="0"/>
        <v>0</v>
      </c>
      <c r="K63" s="17">
        <f>IFERROR(H63+#REF!,0)</f>
        <v>0</v>
      </c>
      <c r="L63" s="13" t="e">
        <f t="shared" si="1"/>
        <v>#REF!</v>
      </c>
      <c r="M63" s="18">
        <f t="shared" si="5"/>
        <v>45.452654424040063</v>
      </c>
      <c r="N63" s="19"/>
      <c r="O63" s="13">
        <f t="shared" si="3"/>
        <v>0</v>
      </c>
      <c r="P63" s="13">
        <v>624</v>
      </c>
      <c r="Q63" s="13">
        <f t="shared" si="4"/>
        <v>28362.456360600998</v>
      </c>
    </row>
    <row r="64" spans="1:17" ht="27" customHeight="1" x14ac:dyDescent="0.4">
      <c r="A64" s="9">
        <v>44456</v>
      </c>
      <c r="B64" s="9">
        <v>44456</v>
      </c>
      <c r="C64" s="11" t="s">
        <v>126</v>
      </c>
      <c r="D64" s="1" t="s">
        <v>127</v>
      </c>
      <c r="E64" s="1" t="s">
        <v>19</v>
      </c>
      <c r="F64" s="12">
        <v>1185.4411764705885</v>
      </c>
      <c r="G64" s="13" t="e">
        <f>F64*#REF!</f>
        <v>#REF!</v>
      </c>
      <c r="H64" s="14"/>
      <c r="I64" s="15"/>
      <c r="J64" s="16">
        <f t="shared" si="0"/>
        <v>0</v>
      </c>
      <c r="K64" s="17">
        <f>IFERROR(H64+#REF!,0)</f>
        <v>0</v>
      </c>
      <c r="L64" s="13" t="e">
        <f t="shared" si="1"/>
        <v>#REF!</v>
      </c>
      <c r="M64" s="18">
        <f t="shared" si="5"/>
        <v>1185.4411764705885</v>
      </c>
      <c r="N64" s="19">
        <v>1</v>
      </c>
      <c r="O64" s="13">
        <f t="shared" si="3"/>
        <v>1185.4411764705885</v>
      </c>
      <c r="P64" s="13">
        <v>4</v>
      </c>
      <c r="Q64" s="13">
        <f t="shared" si="4"/>
        <v>4741.7647058823541</v>
      </c>
    </row>
    <row r="65" spans="1:17" ht="27" customHeight="1" x14ac:dyDescent="0.4">
      <c r="A65" s="26">
        <v>44648</v>
      </c>
      <c r="B65" s="9">
        <v>44648</v>
      </c>
      <c r="C65" s="11" t="s">
        <v>128</v>
      </c>
      <c r="D65" s="1" t="s">
        <v>129</v>
      </c>
      <c r="E65" s="27" t="s">
        <v>19</v>
      </c>
      <c r="F65" s="12">
        <v>1367.3255000000001</v>
      </c>
      <c r="G65" s="13" t="e">
        <f>F65*#REF!</f>
        <v>#REF!</v>
      </c>
      <c r="H65" s="14"/>
      <c r="I65" s="15"/>
      <c r="J65" s="16">
        <f t="shared" si="0"/>
        <v>0</v>
      </c>
      <c r="K65" s="17">
        <f>IFERROR(H65+#REF!,0)</f>
        <v>0</v>
      </c>
      <c r="L65" s="13" t="e">
        <f t="shared" si="1"/>
        <v>#REF!</v>
      </c>
      <c r="M65" s="18">
        <f t="shared" si="5"/>
        <v>1367.3255000000001</v>
      </c>
      <c r="N65" s="19"/>
      <c r="O65" s="13">
        <f t="shared" si="3"/>
        <v>0</v>
      </c>
      <c r="P65" s="13">
        <v>10</v>
      </c>
      <c r="Q65" s="13">
        <f t="shared" si="4"/>
        <v>13673.255000000001</v>
      </c>
    </row>
    <row r="66" spans="1:17" ht="27" customHeight="1" x14ac:dyDescent="0.4">
      <c r="A66" s="9">
        <v>44459</v>
      </c>
      <c r="B66" s="9">
        <v>44459</v>
      </c>
      <c r="C66" s="11" t="s">
        <v>130</v>
      </c>
      <c r="D66" s="1" t="s">
        <v>131</v>
      </c>
      <c r="E66" s="1" t="s">
        <v>19</v>
      </c>
      <c r="F66" s="12">
        <v>97.289852491694333</v>
      </c>
      <c r="G66" s="13" t="e">
        <f>F66*#REF!</f>
        <v>#REF!</v>
      </c>
      <c r="H66" s="14"/>
      <c r="I66" s="15"/>
      <c r="J66" s="16">
        <f t="shared" si="0"/>
        <v>0</v>
      </c>
      <c r="K66" s="17">
        <f>IFERROR(H66+#REF!,0)</f>
        <v>0</v>
      </c>
      <c r="L66" s="13" t="e">
        <f t="shared" si="1"/>
        <v>#REF!</v>
      </c>
      <c r="M66" s="18">
        <f t="shared" si="5"/>
        <v>97.289852491694333</v>
      </c>
      <c r="N66" s="19">
        <v>4</v>
      </c>
      <c r="O66" s="13">
        <f t="shared" si="3"/>
        <v>389.15940996677733</v>
      </c>
      <c r="P66" s="13">
        <v>43</v>
      </c>
      <c r="Q66" s="13">
        <f t="shared" si="4"/>
        <v>4183.4636571428564</v>
      </c>
    </row>
    <row r="67" spans="1:17" ht="27" customHeight="1" x14ac:dyDescent="0.4">
      <c r="A67" s="9">
        <v>44648</v>
      </c>
      <c r="B67" s="9">
        <v>44648</v>
      </c>
      <c r="C67" s="11" t="s">
        <v>132</v>
      </c>
      <c r="D67" s="1" t="s">
        <v>133</v>
      </c>
      <c r="E67" s="1" t="s">
        <v>19</v>
      </c>
      <c r="F67" s="12">
        <v>785.6177854671281</v>
      </c>
      <c r="G67" s="13" t="e">
        <f>F67*#REF!</f>
        <v>#REF!</v>
      </c>
      <c r="H67" s="14"/>
      <c r="I67" s="15"/>
      <c r="J67" s="16">
        <f t="shared" si="0"/>
        <v>0</v>
      </c>
      <c r="K67" s="17">
        <f>IFERROR(H67+#REF!,0)</f>
        <v>0</v>
      </c>
      <c r="L67" s="13" t="e">
        <f t="shared" si="1"/>
        <v>#REF!</v>
      </c>
      <c r="M67" s="18">
        <f t="shared" si="5"/>
        <v>785.6177854671281</v>
      </c>
      <c r="N67" s="19"/>
      <c r="O67" s="13">
        <f t="shared" si="3"/>
        <v>0</v>
      </c>
      <c r="P67" s="13">
        <v>16</v>
      </c>
      <c r="Q67" s="13">
        <f t="shared" si="4"/>
        <v>12569.88456747405</v>
      </c>
    </row>
    <row r="68" spans="1:17" ht="27" customHeight="1" x14ac:dyDescent="0.4">
      <c r="A68" s="26">
        <v>44648</v>
      </c>
      <c r="B68" s="9">
        <v>44648</v>
      </c>
      <c r="C68" s="11" t="s">
        <v>134</v>
      </c>
      <c r="D68" s="1" t="s">
        <v>135</v>
      </c>
      <c r="E68" s="27" t="s">
        <v>19</v>
      </c>
      <c r="F68" s="12">
        <v>1500</v>
      </c>
      <c r="G68" s="13" t="e">
        <f>F68*#REF!</f>
        <v>#REF!</v>
      </c>
      <c r="H68" s="14"/>
      <c r="I68" s="15"/>
      <c r="J68" s="16">
        <f t="shared" si="0"/>
        <v>0</v>
      </c>
      <c r="K68" s="17">
        <f>IFERROR(H68+#REF!,0)</f>
        <v>0</v>
      </c>
      <c r="L68" s="13" t="e">
        <f t="shared" si="1"/>
        <v>#REF!</v>
      </c>
      <c r="M68" s="18">
        <f t="shared" si="5"/>
        <v>1500</v>
      </c>
      <c r="N68" s="19"/>
      <c r="O68" s="13">
        <f t="shared" si="3"/>
        <v>0</v>
      </c>
      <c r="P68" s="13">
        <v>8</v>
      </c>
      <c r="Q68" s="13">
        <f t="shared" si="4"/>
        <v>12000</v>
      </c>
    </row>
    <row r="69" spans="1:17" ht="27" customHeight="1" x14ac:dyDescent="0.4">
      <c r="A69" s="9">
        <v>44987</v>
      </c>
      <c r="B69" s="9">
        <v>44987</v>
      </c>
      <c r="C69" s="11" t="s">
        <v>136</v>
      </c>
      <c r="D69" s="1" t="s">
        <v>137</v>
      </c>
      <c r="E69" s="1" t="s">
        <v>19</v>
      </c>
      <c r="F69" s="12">
        <v>1528.0749999999998</v>
      </c>
      <c r="G69" s="13" t="e">
        <f>F69*#REF!</f>
        <v>#REF!</v>
      </c>
      <c r="H69" s="14"/>
      <c r="I69" s="15"/>
      <c r="J69" s="16">
        <f t="shared" si="0"/>
        <v>0</v>
      </c>
      <c r="K69" s="17">
        <f>IFERROR(H69+#REF!,0)</f>
        <v>0</v>
      </c>
      <c r="L69" s="13" t="e">
        <f t="shared" si="1"/>
        <v>#REF!</v>
      </c>
      <c r="M69" s="18">
        <f t="shared" si="5"/>
        <v>1528.0749999999998</v>
      </c>
      <c r="N69" s="19"/>
      <c r="O69" s="13">
        <f t="shared" si="3"/>
        <v>0</v>
      </c>
      <c r="P69" s="13">
        <v>4</v>
      </c>
      <c r="Q69" s="13">
        <f t="shared" si="4"/>
        <v>6112.2999999999993</v>
      </c>
    </row>
    <row r="70" spans="1:17" ht="27" customHeight="1" x14ac:dyDescent="0.4">
      <c r="A70" s="9">
        <v>43802</v>
      </c>
      <c r="B70" s="9">
        <v>46013</v>
      </c>
      <c r="C70" s="11" t="s">
        <v>138</v>
      </c>
      <c r="D70" s="1" t="s">
        <v>139</v>
      </c>
      <c r="E70" s="1" t="s">
        <v>19</v>
      </c>
      <c r="F70" s="12">
        <v>4326.3334712530714</v>
      </c>
      <c r="G70" s="13" t="e">
        <f>F70*#REF!</f>
        <v>#REF!</v>
      </c>
      <c r="H70" s="14"/>
      <c r="I70" s="15"/>
      <c r="J70" s="16">
        <f t="shared" si="0"/>
        <v>0</v>
      </c>
      <c r="K70" s="17">
        <f>IFERROR(H70+#REF!,0)</f>
        <v>0</v>
      </c>
      <c r="L70" s="13" t="e">
        <f t="shared" si="1"/>
        <v>#REF!</v>
      </c>
      <c r="M70" s="18">
        <f t="shared" si="5"/>
        <v>4326.3334712530714</v>
      </c>
      <c r="N70" s="19">
        <v>2</v>
      </c>
      <c r="O70" s="13">
        <f t="shared" si="3"/>
        <v>8652.6669425061427</v>
      </c>
      <c r="P70" s="13">
        <v>36</v>
      </c>
      <c r="Q70" s="13">
        <f t="shared" si="4"/>
        <v>155748.00496511057</v>
      </c>
    </row>
    <row r="71" spans="1:17" ht="27" customHeight="1" x14ac:dyDescent="0.4">
      <c r="A71" s="9">
        <v>43504</v>
      </c>
      <c r="B71" s="9">
        <v>43504</v>
      </c>
      <c r="C71" s="11" t="s">
        <v>140</v>
      </c>
      <c r="D71" s="1" t="s">
        <v>141</v>
      </c>
      <c r="E71" s="1" t="s">
        <v>19</v>
      </c>
      <c r="F71" s="12">
        <v>0</v>
      </c>
      <c r="G71" s="13" t="e">
        <f>F71*#REF!</f>
        <v>#REF!</v>
      </c>
      <c r="H71" s="16"/>
      <c r="I71" s="20"/>
      <c r="J71" s="16">
        <f t="shared" si="0"/>
        <v>0</v>
      </c>
      <c r="K71" s="17">
        <f>IFERROR(H71+#REF!,0)</f>
        <v>0</v>
      </c>
      <c r="L71" s="17" t="e">
        <f t="shared" si="1"/>
        <v>#REF!</v>
      </c>
      <c r="M71" s="18">
        <f t="shared" si="5"/>
        <v>0</v>
      </c>
      <c r="N71" s="19"/>
      <c r="O71" s="17">
        <f t="shared" si="3"/>
        <v>0</v>
      </c>
      <c r="P71" s="13">
        <v>0</v>
      </c>
      <c r="Q71" s="13">
        <f t="shared" si="4"/>
        <v>0</v>
      </c>
    </row>
    <row r="72" spans="1:17" ht="27" customHeight="1" x14ac:dyDescent="0.4">
      <c r="A72" s="9">
        <v>43505</v>
      </c>
      <c r="B72" s="9">
        <v>43505</v>
      </c>
      <c r="C72" s="11" t="s">
        <v>142</v>
      </c>
      <c r="D72" s="1" t="s">
        <v>143</v>
      </c>
      <c r="E72" s="1" t="s">
        <v>19</v>
      </c>
      <c r="F72" s="12">
        <v>0</v>
      </c>
      <c r="G72" s="13" t="e">
        <f>F72*#REF!</f>
        <v>#REF!</v>
      </c>
      <c r="H72" s="16"/>
      <c r="I72" s="20"/>
      <c r="J72" s="16">
        <f t="shared" si="0"/>
        <v>0</v>
      </c>
      <c r="K72" s="17">
        <f>IFERROR(H72+#REF!,0)</f>
        <v>0</v>
      </c>
      <c r="L72" s="17" t="e">
        <f t="shared" si="1"/>
        <v>#REF!</v>
      </c>
      <c r="M72" s="18">
        <f t="shared" si="5"/>
        <v>0</v>
      </c>
      <c r="N72" s="19"/>
      <c r="O72" s="17">
        <f t="shared" si="3"/>
        <v>0</v>
      </c>
      <c r="P72" s="13">
        <v>0</v>
      </c>
      <c r="Q72" s="13">
        <f t="shared" si="4"/>
        <v>0</v>
      </c>
    </row>
    <row r="73" spans="1:17" ht="27" customHeight="1" x14ac:dyDescent="0.4">
      <c r="A73" s="9">
        <v>44456</v>
      </c>
      <c r="B73" s="9">
        <v>44456</v>
      </c>
      <c r="C73" s="11" t="s">
        <v>144</v>
      </c>
      <c r="D73" s="1" t="s">
        <v>145</v>
      </c>
      <c r="E73" s="1" t="s">
        <v>19</v>
      </c>
      <c r="F73" s="12">
        <v>234.38888888888889</v>
      </c>
      <c r="G73" s="13" t="e">
        <f>F73*#REF!</f>
        <v>#REF!</v>
      </c>
      <c r="H73" s="14"/>
      <c r="I73" s="15"/>
      <c r="J73" s="16">
        <f t="shared" si="0"/>
        <v>0</v>
      </c>
      <c r="K73" s="17">
        <f>IFERROR(H73+#REF!,0)</f>
        <v>0</v>
      </c>
      <c r="L73" s="13" t="e">
        <f t="shared" si="1"/>
        <v>#REF!</v>
      </c>
      <c r="M73" s="18">
        <f t="shared" si="5"/>
        <v>234.38888888888889</v>
      </c>
      <c r="N73" s="19">
        <v>1</v>
      </c>
      <c r="O73" s="13">
        <f t="shared" si="3"/>
        <v>234.38888888888889</v>
      </c>
      <c r="P73" s="13">
        <v>13</v>
      </c>
      <c r="Q73" s="13">
        <f t="shared" si="4"/>
        <v>3047.0555555555557</v>
      </c>
    </row>
    <row r="74" spans="1:17" ht="27" customHeight="1" x14ac:dyDescent="0.4">
      <c r="A74" s="9">
        <v>44456</v>
      </c>
      <c r="B74" s="9">
        <v>44456</v>
      </c>
      <c r="C74" s="11" t="s">
        <v>146</v>
      </c>
      <c r="D74" s="1" t="s">
        <v>147</v>
      </c>
      <c r="E74" s="1" t="s">
        <v>19</v>
      </c>
      <c r="F74" s="12">
        <v>135</v>
      </c>
      <c r="G74" s="13" t="e">
        <f>F74*#REF!</f>
        <v>#REF!</v>
      </c>
      <c r="H74" s="14"/>
      <c r="I74" s="15"/>
      <c r="J74" s="16">
        <f t="shared" ref="J74:J138" si="6">+H74*I74</f>
        <v>0</v>
      </c>
      <c r="K74" s="17">
        <f>IFERROR(H74+#REF!,0)</f>
        <v>0</v>
      </c>
      <c r="L74" s="13" t="e">
        <f t="shared" si="1"/>
        <v>#REF!</v>
      </c>
      <c r="M74" s="18">
        <f t="shared" si="5"/>
        <v>135</v>
      </c>
      <c r="N74" s="19"/>
      <c r="O74" s="13">
        <f t="shared" si="3"/>
        <v>0</v>
      </c>
      <c r="P74" s="13">
        <v>9</v>
      </c>
      <c r="Q74" s="13">
        <f t="shared" ref="Q74:Q137" si="7">F74*P74</f>
        <v>1215</v>
      </c>
    </row>
    <row r="75" spans="1:17" ht="27" customHeight="1" x14ac:dyDescent="0.4">
      <c r="A75" s="9">
        <v>43493</v>
      </c>
      <c r="B75" s="9">
        <v>43493</v>
      </c>
      <c r="C75" s="11" t="s">
        <v>148</v>
      </c>
      <c r="D75" s="1" t="s">
        <v>149</v>
      </c>
      <c r="E75" s="1" t="s">
        <v>19</v>
      </c>
      <c r="F75" s="12">
        <v>211.279</v>
      </c>
      <c r="G75" s="13" t="e">
        <f>F75*#REF!</f>
        <v>#REF!</v>
      </c>
      <c r="H75" s="14"/>
      <c r="I75" s="15"/>
      <c r="J75" s="16">
        <f t="shared" si="6"/>
        <v>0</v>
      </c>
      <c r="K75" s="17">
        <f>IFERROR(H75+#REF!,0)</f>
        <v>0</v>
      </c>
      <c r="L75" s="13" t="e">
        <f t="shared" ref="L75:L139" si="8">+J75+G75</f>
        <v>#REF!</v>
      </c>
      <c r="M75" s="18">
        <f t="shared" si="5"/>
        <v>211.279</v>
      </c>
      <c r="N75" s="19">
        <v>5</v>
      </c>
      <c r="O75" s="13">
        <f t="shared" si="3"/>
        <v>1056.395</v>
      </c>
      <c r="P75" s="13">
        <v>23</v>
      </c>
      <c r="Q75" s="13">
        <f t="shared" si="7"/>
        <v>4859.4169999999995</v>
      </c>
    </row>
    <row r="76" spans="1:17" ht="27" customHeight="1" x14ac:dyDescent="0.4">
      <c r="A76" s="9">
        <v>43748</v>
      </c>
      <c r="B76" s="9">
        <v>43748</v>
      </c>
      <c r="C76" s="11" t="s">
        <v>150</v>
      </c>
      <c r="D76" s="1" t="s">
        <v>151</v>
      </c>
      <c r="E76" s="1" t="s">
        <v>19</v>
      </c>
      <c r="F76" s="12">
        <v>2</v>
      </c>
      <c r="G76" s="13" t="e">
        <f>F76*#REF!</f>
        <v>#REF!</v>
      </c>
      <c r="H76" s="14"/>
      <c r="I76" s="15"/>
      <c r="J76" s="16">
        <f t="shared" si="6"/>
        <v>0</v>
      </c>
      <c r="K76" s="17">
        <f>IFERROR(H76+#REF!,0)</f>
        <v>0</v>
      </c>
      <c r="L76" s="13" t="e">
        <f t="shared" si="8"/>
        <v>#REF!</v>
      </c>
      <c r="M76" s="18">
        <f t="shared" si="5"/>
        <v>2</v>
      </c>
      <c r="N76" s="19">
        <v>3</v>
      </c>
      <c r="O76" s="13">
        <f t="shared" ref="O76:O140" si="9">+M76*N76</f>
        <v>6</v>
      </c>
      <c r="P76" s="13">
        <v>1310</v>
      </c>
      <c r="Q76" s="13">
        <f t="shared" si="7"/>
        <v>2620</v>
      </c>
    </row>
    <row r="77" spans="1:17" ht="27" customHeight="1" x14ac:dyDescent="0.4">
      <c r="A77" s="9">
        <v>43495</v>
      </c>
      <c r="B77" s="9">
        <v>43495</v>
      </c>
      <c r="C77" s="11" t="s">
        <v>152</v>
      </c>
      <c r="D77" s="1" t="s">
        <v>153</v>
      </c>
      <c r="E77" s="1" t="s">
        <v>19</v>
      </c>
      <c r="F77" s="12">
        <v>4</v>
      </c>
      <c r="G77" s="13" t="e">
        <f>F77*#REF!</f>
        <v>#REF!</v>
      </c>
      <c r="H77" s="14"/>
      <c r="I77" s="15"/>
      <c r="J77" s="16">
        <f t="shared" si="6"/>
        <v>0</v>
      </c>
      <c r="K77" s="17">
        <f>IFERROR(H77+#REF!,0)</f>
        <v>0</v>
      </c>
      <c r="L77" s="13" t="e">
        <f t="shared" si="8"/>
        <v>#REF!</v>
      </c>
      <c r="M77" s="18">
        <f t="shared" si="5"/>
        <v>4</v>
      </c>
      <c r="N77" s="19"/>
      <c r="O77" s="13">
        <f t="shared" si="9"/>
        <v>0</v>
      </c>
      <c r="P77" s="13">
        <v>202</v>
      </c>
      <c r="Q77" s="13">
        <f t="shared" si="7"/>
        <v>808</v>
      </c>
    </row>
    <row r="78" spans="1:17" ht="27" customHeight="1" x14ac:dyDescent="0.4">
      <c r="A78" s="9">
        <v>43495</v>
      </c>
      <c r="B78" s="9">
        <v>43495</v>
      </c>
      <c r="C78" s="11" t="s">
        <v>154</v>
      </c>
      <c r="D78" s="1" t="s">
        <v>155</v>
      </c>
      <c r="E78" s="1" t="s">
        <v>19</v>
      </c>
      <c r="F78" s="12">
        <v>1</v>
      </c>
      <c r="G78" s="13" t="e">
        <f>F78*#REF!</f>
        <v>#REF!</v>
      </c>
      <c r="H78" s="14"/>
      <c r="I78" s="15"/>
      <c r="J78" s="16">
        <f t="shared" si="6"/>
        <v>0</v>
      </c>
      <c r="K78" s="17">
        <f>IFERROR(H78+#REF!,0)</f>
        <v>0</v>
      </c>
      <c r="L78" s="13" t="e">
        <f t="shared" si="8"/>
        <v>#REF!</v>
      </c>
      <c r="M78" s="18">
        <f t="shared" si="5"/>
        <v>1</v>
      </c>
      <c r="N78" s="19"/>
      <c r="O78" s="13">
        <f t="shared" si="9"/>
        <v>0</v>
      </c>
      <c r="P78" s="13">
        <v>85</v>
      </c>
      <c r="Q78" s="13">
        <f t="shared" si="7"/>
        <v>85</v>
      </c>
    </row>
    <row r="79" spans="1:17" ht="27" customHeight="1" x14ac:dyDescent="0.4">
      <c r="A79" s="9">
        <v>43496</v>
      </c>
      <c r="B79" s="9">
        <v>43496</v>
      </c>
      <c r="C79" s="11" t="s">
        <v>156</v>
      </c>
      <c r="D79" s="1" t="s">
        <v>157</v>
      </c>
      <c r="E79" s="1" t="s">
        <v>19</v>
      </c>
      <c r="F79" s="12">
        <v>0.90517241379310343</v>
      </c>
      <c r="G79" s="13" t="e">
        <f>F79*#REF!</f>
        <v>#REF!</v>
      </c>
      <c r="H79" s="14"/>
      <c r="I79" s="15"/>
      <c r="J79" s="16">
        <f t="shared" si="6"/>
        <v>0</v>
      </c>
      <c r="K79" s="17">
        <f>IFERROR(H79+#REF!,0)</f>
        <v>0</v>
      </c>
      <c r="L79" s="13" t="e">
        <f t="shared" si="8"/>
        <v>#REF!</v>
      </c>
      <c r="M79" s="18">
        <f t="shared" si="5"/>
        <v>0.90517241379310343</v>
      </c>
      <c r="N79" s="19"/>
      <c r="O79" s="13">
        <f t="shared" si="9"/>
        <v>0</v>
      </c>
      <c r="P79" s="13">
        <v>114</v>
      </c>
      <c r="Q79" s="13">
        <f t="shared" si="7"/>
        <v>103.18965517241379</v>
      </c>
    </row>
    <row r="80" spans="1:17" ht="27" customHeight="1" x14ac:dyDescent="0.4">
      <c r="A80" s="9">
        <v>43497</v>
      </c>
      <c r="B80" s="9">
        <v>43497</v>
      </c>
      <c r="C80" s="11" t="s">
        <v>158</v>
      </c>
      <c r="D80" s="1" t="s">
        <v>159</v>
      </c>
      <c r="E80" s="1" t="s">
        <v>19</v>
      </c>
      <c r="F80" s="12">
        <v>1.5</v>
      </c>
      <c r="G80" s="13" t="e">
        <f>F80*#REF!</f>
        <v>#REF!</v>
      </c>
      <c r="H80" s="14"/>
      <c r="I80" s="15"/>
      <c r="J80" s="16">
        <f t="shared" si="6"/>
        <v>0</v>
      </c>
      <c r="K80" s="17">
        <f>IFERROR(H80+#REF!,0)</f>
        <v>0</v>
      </c>
      <c r="L80" s="13" t="e">
        <f t="shared" si="8"/>
        <v>#REF!</v>
      </c>
      <c r="M80" s="18">
        <f t="shared" si="5"/>
        <v>1.5</v>
      </c>
      <c r="N80" s="19"/>
      <c r="O80" s="13">
        <f t="shared" si="9"/>
        <v>0</v>
      </c>
      <c r="P80" s="13">
        <v>2450</v>
      </c>
      <c r="Q80" s="13">
        <f t="shared" si="7"/>
        <v>3675</v>
      </c>
    </row>
    <row r="81" spans="1:17" ht="27" customHeight="1" x14ac:dyDescent="0.4">
      <c r="A81" s="9">
        <v>43630</v>
      </c>
      <c r="B81" s="9">
        <v>43630</v>
      </c>
      <c r="C81" s="11" t="s">
        <v>160</v>
      </c>
      <c r="D81" s="1" t="s">
        <v>161</v>
      </c>
      <c r="E81" s="1" t="s">
        <v>19</v>
      </c>
      <c r="F81" s="12">
        <v>0</v>
      </c>
      <c r="G81" s="13" t="e">
        <f>F81*#REF!</f>
        <v>#REF!</v>
      </c>
      <c r="H81" s="14"/>
      <c r="I81" s="15"/>
      <c r="J81" s="16">
        <f t="shared" si="6"/>
        <v>0</v>
      </c>
      <c r="K81" s="17">
        <f>IFERROR(H81+#REF!,0)</f>
        <v>0</v>
      </c>
      <c r="L81" s="13" t="e">
        <f t="shared" si="8"/>
        <v>#REF!</v>
      </c>
      <c r="M81" s="18">
        <f t="shared" ref="M81:M145" si="10">IF(IFERROR(L81/K81,0)&lt;&gt;0,IFERROR(L81/K81,0),F81)</f>
        <v>0</v>
      </c>
      <c r="N81" s="19">
        <v>6</v>
      </c>
      <c r="O81" s="13">
        <f t="shared" si="9"/>
        <v>0</v>
      </c>
      <c r="P81" s="13">
        <v>0</v>
      </c>
      <c r="Q81" s="13">
        <f t="shared" si="7"/>
        <v>0</v>
      </c>
    </row>
    <row r="82" spans="1:17" ht="27" customHeight="1" x14ac:dyDescent="0.4">
      <c r="A82" s="9">
        <v>44987</v>
      </c>
      <c r="B82" s="9">
        <v>44987</v>
      </c>
      <c r="C82" s="11" t="s">
        <v>162</v>
      </c>
      <c r="D82" s="1" t="s">
        <v>163</v>
      </c>
      <c r="E82" s="1" t="s">
        <v>82</v>
      </c>
      <c r="F82" s="12">
        <v>0</v>
      </c>
      <c r="G82" s="13" t="e">
        <f>F82*#REF!</f>
        <v>#REF!</v>
      </c>
      <c r="H82" s="14"/>
      <c r="I82" s="15"/>
      <c r="J82" s="16">
        <f t="shared" si="6"/>
        <v>0</v>
      </c>
      <c r="K82" s="17">
        <f>IFERROR(H82+#REF!,0)</f>
        <v>0</v>
      </c>
      <c r="L82" s="13" t="e">
        <f t="shared" si="8"/>
        <v>#REF!</v>
      </c>
      <c r="M82" s="18">
        <f t="shared" si="10"/>
        <v>0</v>
      </c>
      <c r="N82" s="19"/>
      <c r="O82" s="13">
        <f t="shared" si="9"/>
        <v>0</v>
      </c>
      <c r="P82" s="13">
        <v>0</v>
      </c>
      <c r="Q82" s="13">
        <f t="shared" si="7"/>
        <v>0</v>
      </c>
    </row>
    <row r="83" spans="1:17" ht="27" customHeight="1" x14ac:dyDescent="0.4">
      <c r="A83" s="9">
        <v>43499</v>
      </c>
      <c r="B83" s="9">
        <v>43499</v>
      </c>
      <c r="C83" s="11" t="s">
        <v>164</v>
      </c>
      <c r="D83" s="1" t="s">
        <v>165</v>
      </c>
      <c r="E83" s="1" t="s">
        <v>19</v>
      </c>
      <c r="F83" s="12">
        <v>38.658684630280284</v>
      </c>
      <c r="G83" s="13" t="e">
        <f>F83*#REF!</f>
        <v>#REF!</v>
      </c>
      <c r="H83" s="14"/>
      <c r="I83" s="15"/>
      <c r="J83" s="16">
        <f t="shared" si="6"/>
        <v>0</v>
      </c>
      <c r="K83" s="17">
        <f>IFERROR(H83+#REF!,0)</f>
        <v>0</v>
      </c>
      <c r="L83" s="13" t="e">
        <f t="shared" si="8"/>
        <v>#REF!</v>
      </c>
      <c r="M83" s="18">
        <f t="shared" si="10"/>
        <v>38.658684630280284</v>
      </c>
      <c r="N83" s="19">
        <v>33</v>
      </c>
      <c r="O83" s="13">
        <f t="shared" si="9"/>
        <v>1275.7365927992494</v>
      </c>
      <c r="P83" s="13">
        <v>251</v>
      </c>
      <c r="Q83" s="13">
        <f t="shared" si="7"/>
        <v>9703.3298422003518</v>
      </c>
    </row>
    <row r="84" spans="1:17" ht="27" customHeight="1" x14ac:dyDescent="0.4">
      <c r="A84" s="9">
        <v>43500</v>
      </c>
      <c r="B84" s="9">
        <v>43500</v>
      </c>
      <c r="C84" s="11" t="s">
        <v>166</v>
      </c>
      <c r="D84" s="1" t="s">
        <v>167</v>
      </c>
      <c r="E84" s="1" t="s">
        <v>19</v>
      </c>
      <c r="F84" s="12">
        <v>19.5</v>
      </c>
      <c r="G84" s="13" t="e">
        <f>F84*#REF!</f>
        <v>#REF!</v>
      </c>
      <c r="H84" s="14"/>
      <c r="I84" s="15"/>
      <c r="J84" s="16">
        <f t="shared" si="6"/>
        <v>0</v>
      </c>
      <c r="K84" s="17">
        <f>IFERROR(H84+#REF!,0)</f>
        <v>0</v>
      </c>
      <c r="L84" s="13" t="e">
        <f t="shared" si="8"/>
        <v>#REF!</v>
      </c>
      <c r="M84" s="18">
        <f t="shared" si="10"/>
        <v>19.5</v>
      </c>
      <c r="N84" s="19"/>
      <c r="O84" s="13">
        <f t="shared" si="9"/>
        <v>0</v>
      </c>
      <c r="P84" s="13">
        <v>60</v>
      </c>
      <c r="Q84" s="13">
        <f t="shared" si="7"/>
        <v>1170</v>
      </c>
    </row>
    <row r="85" spans="1:17" ht="27" customHeight="1" x14ac:dyDescent="0.4">
      <c r="A85" s="9">
        <v>44459</v>
      </c>
      <c r="B85" s="9">
        <v>44459</v>
      </c>
      <c r="C85" s="11" t="s">
        <v>168</v>
      </c>
      <c r="D85" s="1" t="s">
        <v>169</v>
      </c>
      <c r="E85" s="1" t="s">
        <v>19</v>
      </c>
      <c r="F85" s="12">
        <v>4.6331674834461554</v>
      </c>
      <c r="G85" s="13" t="e">
        <f>F85*#REF!</f>
        <v>#REF!</v>
      </c>
      <c r="H85" s="14"/>
      <c r="I85" s="15"/>
      <c r="J85" s="16">
        <f t="shared" si="6"/>
        <v>0</v>
      </c>
      <c r="K85" s="17">
        <f>IFERROR(H85+#REF!,0)</f>
        <v>0</v>
      </c>
      <c r="L85" s="13" t="e">
        <f t="shared" si="8"/>
        <v>#REF!</v>
      </c>
      <c r="M85" s="18">
        <f t="shared" si="10"/>
        <v>4.6331674834461554</v>
      </c>
      <c r="N85" s="19">
        <v>1710</v>
      </c>
      <c r="O85" s="13">
        <f t="shared" si="9"/>
        <v>7922.7163966929256</v>
      </c>
      <c r="P85" s="13">
        <v>18396</v>
      </c>
      <c r="Q85" s="13">
        <f t="shared" si="7"/>
        <v>85231.749025475481</v>
      </c>
    </row>
    <row r="86" spans="1:17" ht="27" customHeight="1" x14ac:dyDescent="0.4">
      <c r="A86" s="9">
        <v>44459</v>
      </c>
      <c r="B86" s="9">
        <v>44459</v>
      </c>
      <c r="C86" s="11" t="s">
        <v>170</v>
      </c>
      <c r="D86" s="1" t="s">
        <v>171</v>
      </c>
      <c r="E86" s="1" t="s">
        <v>19</v>
      </c>
      <c r="F86" s="12">
        <v>16.600341028331584</v>
      </c>
      <c r="G86" s="13" t="e">
        <f>F86*#REF!</f>
        <v>#REF!</v>
      </c>
      <c r="H86" s="14"/>
      <c r="I86" s="15"/>
      <c r="J86" s="16">
        <f t="shared" si="6"/>
        <v>0</v>
      </c>
      <c r="K86" s="17">
        <f>IFERROR(H86+#REF!,0)</f>
        <v>0</v>
      </c>
      <c r="L86" s="13" t="e">
        <f t="shared" si="8"/>
        <v>#REF!</v>
      </c>
      <c r="M86" s="18">
        <f t="shared" si="10"/>
        <v>16.600341028331584</v>
      </c>
      <c r="N86" s="19">
        <v>100</v>
      </c>
      <c r="O86" s="13">
        <f t="shared" si="9"/>
        <v>1660.0341028331584</v>
      </c>
      <c r="P86" s="13">
        <v>3200</v>
      </c>
      <c r="Q86" s="13">
        <f t="shared" si="7"/>
        <v>53121.091290661068</v>
      </c>
    </row>
    <row r="87" spans="1:17" ht="27" customHeight="1" x14ac:dyDescent="0.4">
      <c r="A87" s="9">
        <v>44315</v>
      </c>
      <c r="B87" s="9">
        <v>44315</v>
      </c>
      <c r="C87" s="11" t="s">
        <v>172</v>
      </c>
      <c r="D87" s="1" t="s">
        <v>173</v>
      </c>
      <c r="E87" s="1" t="s">
        <v>174</v>
      </c>
      <c r="F87" s="12">
        <v>0</v>
      </c>
      <c r="G87" s="13" t="e">
        <f>F87*#REF!</f>
        <v>#REF!</v>
      </c>
      <c r="H87" s="14"/>
      <c r="I87" s="15"/>
      <c r="J87" s="16">
        <f t="shared" si="6"/>
        <v>0</v>
      </c>
      <c r="K87" s="17">
        <f>IFERROR(H87+#REF!,0)</f>
        <v>0</v>
      </c>
      <c r="L87" s="13" t="e">
        <f t="shared" si="8"/>
        <v>#REF!</v>
      </c>
      <c r="M87" s="18">
        <f t="shared" si="10"/>
        <v>0</v>
      </c>
      <c r="N87" s="19"/>
      <c r="O87" s="13">
        <f t="shared" si="9"/>
        <v>0</v>
      </c>
      <c r="P87" s="13">
        <v>0</v>
      </c>
      <c r="Q87" s="13">
        <f t="shared" si="7"/>
        <v>0</v>
      </c>
    </row>
    <row r="88" spans="1:17" ht="27" customHeight="1" x14ac:dyDescent="0.4">
      <c r="A88" s="9">
        <v>43502</v>
      </c>
      <c r="B88" s="9">
        <v>43502</v>
      </c>
      <c r="C88" s="11" t="s">
        <v>175</v>
      </c>
      <c r="D88" s="1" t="s">
        <v>176</v>
      </c>
      <c r="E88" s="1" t="s">
        <v>19</v>
      </c>
      <c r="F88" s="12">
        <v>5</v>
      </c>
      <c r="G88" s="13" t="e">
        <f>F88*#REF!</f>
        <v>#REF!</v>
      </c>
      <c r="H88" s="14"/>
      <c r="I88" s="15"/>
      <c r="J88" s="16">
        <f t="shared" si="6"/>
        <v>0</v>
      </c>
      <c r="K88" s="17">
        <f>IFERROR(H88+#REF!,0)</f>
        <v>0</v>
      </c>
      <c r="L88" s="13" t="e">
        <f t="shared" si="8"/>
        <v>#REF!</v>
      </c>
      <c r="M88" s="18">
        <f t="shared" si="10"/>
        <v>5</v>
      </c>
      <c r="N88" s="19">
        <v>27</v>
      </c>
      <c r="O88" s="13">
        <f t="shared" si="9"/>
        <v>135</v>
      </c>
      <c r="P88" s="13">
        <v>214</v>
      </c>
      <c r="Q88" s="13">
        <f t="shared" si="7"/>
        <v>1070</v>
      </c>
    </row>
    <row r="89" spans="1:17" ht="27" customHeight="1" x14ac:dyDescent="0.4">
      <c r="A89" s="9">
        <v>45545</v>
      </c>
      <c r="B89" s="9">
        <v>45545</v>
      </c>
      <c r="C89" s="11" t="s">
        <v>177</v>
      </c>
      <c r="D89" s="1" t="s">
        <v>178</v>
      </c>
      <c r="E89" s="1" t="s">
        <v>82</v>
      </c>
      <c r="F89" s="12">
        <v>2.3973943661971826</v>
      </c>
      <c r="G89" s="13" t="e">
        <f>F89*#REF!</f>
        <v>#REF!</v>
      </c>
      <c r="H89" s="14"/>
      <c r="I89" s="15"/>
      <c r="J89" s="16">
        <f t="shared" si="6"/>
        <v>0</v>
      </c>
      <c r="K89" s="17">
        <f>IFERROR(H89+#REF!,0)</f>
        <v>0</v>
      </c>
      <c r="L89" s="13" t="e">
        <f t="shared" si="8"/>
        <v>#REF!</v>
      </c>
      <c r="M89" s="18">
        <f t="shared" si="10"/>
        <v>2.3973943661971826</v>
      </c>
      <c r="N89" s="19">
        <v>97</v>
      </c>
      <c r="O89" s="13">
        <f t="shared" si="9"/>
        <v>232.54725352112672</v>
      </c>
      <c r="P89" s="13">
        <v>158</v>
      </c>
      <c r="Q89" s="13">
        <f t="shared" si="7"/>
        <v>378.78830985915488</v>
      </c>
    </row>
    <row r="90" spans="1:17" ht="27" customHeight="1" x14ac:dyDescent="0.4">
      <c r="A90" s="9">
        <v>44456</v>
      </c>
      <c r="B90" s="9">
        <v>44456</v>
      </c>
      <c r="C90" s="11" t="s">
        <v>179</v>
      </c>
      <c r="D90" s="1" t="s">
        <v>180</v>
      </c>
      <c r="E90" s="1" t="s">
        <v>19</v>
      </c>
      <c r="F90" s="12">
        <v>4.2700785599877964</v>
      </c>
      <c r="G90" s="13" t="e">
        <f>F90*#REF!</f>
        <v>#REF!</v>
      </c>
      <c r="H90" s="14"/>
      <c r="I90" s="15"/>
      <c r="J90" s="16">
        <f t="shared" si="6"/>
        <v>0</v>
      </c>
      <c r="K90" s="17">
        <f>IFERROR(H90+#REF!,0)</f>
        <v>0</v>
      </c>
      <c r="L90" s="13" t="e">
        <f t="shared" si="8"/>
        <v>#REF!</v>
      </c>
      <c r="M90" s="18">
        <f t="shared" si="10"/>
        <v>4.2700785599877964</v>
      </c>
      <c r="N90" s="19">
        <v>327</v>
      </c>
      <c r="O90" s="13">
        <f t="shared" si="9"/>
        <v>1396.3156891160095</v>
      </c>
      <c r="P90" s="13">
        <v>7474</v>
      </c>
      <c r="Q90" s="13">
        <f t="shared" si="7"/>
        <v>31914.567157348789</v>
      </c>
    </row>
    <row r="91" spans="1:17" ht="27" customHeight="1" x14ac:dyDescent="0.4">
      <c r="A91" s="26">
        <v>44801</v>
      </c>
      <c r="B91" s="9">
        <v>44801</v>
      </c>
      <c r="C91" s="11" t="s">
        <v>181</v>
      </c>
      <c r="D91" s="1" t="s">
        <v>182</v>
      </c>
      <c r="E91" s="27" t="s">
        <v>19</v>
      </c>
      <c r="F91" s="12">
        <v>4.4391985313664586</v>
      </c>
      <c r="G91" s="13" t="e">
        <f>F91*#REF!</f>
        <v>#REF!</v>
      </c>
      <c r="H91" s="14"/>
      <c r="I91" s="15"/>
      <c r="J91" s="16">
        <f t="shared" si="6"/>
        <v>0</v>
      </c>
      <c r="K91" s="17">
        <f>IFERROR(H91+#REF!,0)</f>
        <v>0</v>
      </c>
      <c r="L91" s="13" t="e">
        <f t="shared" si="8"/>
        <v>#REF!</v>
      </c>
      <c r="M91" s="18">
        <f t="shared" si="10"/>
        <v>4.4391985313664586</v>
      </c>
      <c r="N91" s="19">
        <v>586</v>
      </c>
      <c r="O91" s="13">
        <f t="shared" si="9"/>
        <v>2601.3703393807446</v>
      </c>
      <c r="P91" s="13">
        <v>6259</v>
      </c>
      <c r="Q91" s="13">
        <f t="shared" si="7"/>
        <v>27784.943607822664</v>
      </c>
    </row>
    <row r="92" spans="1:17" ht="27" customHeight="1" x14ac:dyDescent="0.4">
      <c r="A92" s="9">
        <v>44456</v>
      </c>
      <c r="B92" s="9">
        <v>44456</v>
      </c>
      <c r="C92" s="11" t="s">
        <v>183</v>
      </c>
      <c r="D92" s="1" t="s">
        <v>184</v>
      </c>
      <c r="E92" s="1" t="s">
        <v>19</v>
      </c>
      <c r="F92" s="12">
        <v>0.99119999999999997</v>
      </c>
      <c r="G92" s="13" t="e">
        <f>F92*#REF!</f>
        <v>#REF!</v>
      </c>
      <c r="H92" s="14"/>
      <c r="I92" s="15"/>
      <c r="J92" s="16">
        <f t="shared" si="6"/>
        <v>0</v>
      </c>
      <c r="K92" s="17">
        <f>IFERROR(H92+#REF!,0)</f>
        <v>0</v>
      </c>
      <c r="L92" s="13" t="e">
        <f t="shared" si="8"/>
        <v>#REF!</v>
      </c>
      <c r="M92" s="18">
        <f t="shared" si="10"/>
        <v>0.99119999999999997</v>
      </c>
      <c r="N92" s="19"/>
      <c r="O92" s="13">
        <f t="shared" si="9"/>
        <v>0</v>
      </c>
      <c r="P92" s="13">
        <v>3461</v>
      </c>
      <c r="Q92" s="13">
        <f t="shared" si="7"/>
        <v>3430.5432000000001</v>
      </c>
    </row>
    <row r="93" spans="1:17" ht="27" customHeight="1" x14ac:dyDescent="0.4">
      <c r="A93" s="9">
        <v>43609</v>
      </c>
      <c r="B93" s="9">
        <v>43609</v>
      </c>
      <c r="C93" s="11" t="s">
        <v>185</v>
      </c>
      <c r="D93" s="1" t="s">
        <v>186</v>
      </c>
      <c r="E93" s="1" t="s">
        <v>19</v>
      </c>
      <c r="F93" s="12">
        <v>0</v>
      </c>
      <c r="G93" s="13" t="e">
        <f>F93*#REF!</f>
        <v>#REF!</v>
      </c>
      <c r="H93" s="14"/>
      <c r="I93" s="15"/>
      <c r="J93" s="16">
        <f t="shared" si="6"/>
        <v>0</v>
      </c>
      <c r="K93" s="17">
        <f>IFERROR(H93+#REF!,0)</f>
        <v>0</v>
      </c>
      <c r="L93" s="13" t="e">
        <f t="shared" si="8"/>
        <v>#REF!</v>
      </c>
      <c r="M93" s="18">
        <f t="shared" si="10"/>
        <v>0</v>
      </c>
      <c r="N93" s="19"/>
      <c r="O93" s="13">
        <f t="shared" si="9"/>
        <v>0</v>
      </c>
      <c r="P93" s="13">
        <v>0</v>
      </c>
      <c r="Q93" s="13">
        <f t="shared" si="7"/>
        <v>0</v>
      </c>
    </row>
    <row r="94" spans="1:17" ht="27" customHeight="1" x14ac:dyDescent="0.4">
      <c r="A94" s="9">
        <v>44456</v>
      </c>
      <c r="B94" s="9">
        <v>44456</v>
      </c>
      <c r="C94" s="11" t="s">
        <v>187</v>
      </c>
      <c r="D94" s="1" t="s">
        <v>188</v>
      </c>
      <c r="E94" s="1" t="s">
        <v>19</v>
      </c>
      <c r="F94" s="12">
        <v>198.24000000000004</v>
      </c>
      <c r="G94" s="13" t="e">
        <f>F94*#REF!</f>
        <v>#REF!</v>
      </c>
      <c r="H94" s="14"/>
      <c r="I94" s="15"/>
      <c r="J94" s="16">
        <f t="shared" si="6"/>
        <v>0</v>
      </c>
      <c r="K94" s="17">
        <f>IFERROR(H94+#REF!,0)</f>
        <v>0</v>
      </c>
      <c r="L94" s="13" t="e">
        <f t="shared" si="8"/>
        <v>#REF!</v>
      </c>
      <c r="M94" s="18">
        <f t="shared" si="10"/>
        <v>198.24000000000004</v>
      </c>
      <c r="N94" s="19"/>
      <c r="O94" s="13">
        <f t="shared" si="9"/>
        <v>0</v>
      </c>
      <c r="P94" s="13">
        <v>96</v>
      </c>
      <c r="Q94" s="13">
        <f t="shared" si="7"/>
        <v>19031.040000000005</v>
      </c>
    </row>
    <row r="95" spans="1:17" ht="27" customHeight="1" x14ac:dyDescent="0.4">
      <c r="A95" s="9">
        <v>44456</v>
      </c>
      <c r="B95" s="9">
        <v>44456</v>
      </c>
      <c r="C95" s="11" t="s">
        <v>189</v>
      </c>
      <c r="D95" s="1" t="s">
        <v>190</v>
      </c>
      <c r="E95" s="1" t="s">
        <v>19</v>
      </c>
      <c r="F95" s="12">
        <v>200</v>
      </c>
      <c r="G95" s="13" t="e">
        <f>F95*#REF!</f>
        <v>#REF!</v>
      </c>
      <c r="H95" s="14"/>
      <c r="I95" s="15"/>
      <c r="J95" s="16">
        <f t="shared" si="6"/>
        <v>0</v>
      </c>
      <c r="K95" s="17">
        <f>IFERROR(H95+#REF!,0)</f>
        <v>0</v>
      </c>
      <c r="L95" s="13" t="e">
        <f t="shared" si="8"/>
        <v>#REF!</v>
      </c>
      <c r="M95" s="18">
        <f t="shared" si="10"/>
        <v>200</v>
      </c>
      <c r="N95" s="19">
        <v>1</v>
      </c>
      <c r="O95" s="13">
        <f t="shared" si="9"/>
        <v>200</v>
      </c>
      <c r="P95" s="13">
        <v>12</v>
      </c>
      <c r="Q95" s="13">
        <f t="shared" si="7"/>
        <v>2400</v>
      </c>
    </row>
    <row r="96" spans="1:17" ht="27" customHeight="1" x14ac:dyDescent="0.4">
      <c r="A96" s="9">
        <v>44456</v>
      </c>
      <c r="B96" s="9">
        <v>44456</v>
      </c>
      <c r="C96" s="11" t="s">
        <v>191</v>
      </c>
      <c r="D96" s="1" t="s">
        <v>192</v>
      </c>
      <c r="E96" s="1" t="s">
        <v>19</v>
      </c>
      <c r="F96" s="12">
        <v>201.46884348290598</v>
      </c>
      <c r="G96" s="13" t="e">
        <f>F96*#REF!</f>
        <v>#REF!</v>
      </c>
      <c r="H96" s="14"/>
      <c r="I96" s="15"/>
      <c r="J96" s="16">
        <f t="shared" si="6"/>
        <v>0</v>
      </c>
      <c r="K96" s="17">
        <f>IFERROR(H96+#REF!,0)</f>
        <v>0</v>
      </c>
      <c r="L96" s="13" t="e">
        <f t="shared" si="8"/>
        <v>#REF!</v>
      </c>
      <c r="M96" s="18">
        <f t="shared" si="10"/>
        <v>201.46884348290598</v>
      </c>
      <c r="N96" s="19">
        <v>1</v>
      </c>
      <c r="O96" s="13">
        <f t="shared" si="9"/>
        <v>201.46884348290598</v>
      </c>
      <c r="P96" s="13">
        <v>10</v>
      </c>
      <c r="Q96" s="13">
        <f t="shared" si="7"/>
        <v>2014.6884348290598</v>
      </c>
    </row>
    <row r="97" spans="1:17" ht="27" customHeight="1" x14ac:dyDescent="0.4">
      <c r="A97" s="9">
        <v>44459</v>
      </c>
      <c r="B97" s="9">
        <v>44459</v>
      </c>
      <c r="C97" s="11" t="s">
        <v>193</v>
      </c>
      <c r="D97" s="1" t="s">
        <v>194</v>
      </c>
      <c r="E97" s="1" t="s">
        <v>195</v>
      </c>
      <c r="F97" s="12">
        <v>98.793230769230746</v>
      </c>
      <c r="G97" s="13" t="e">
        <f>F97*#REF!</f>
        <v>#REF!</v>
      </c>
      <c r="H97" s="14"/>
      <c r="I97" s="15"/>
      <c r="J97" s="16">
        <f t="shared" si="6"/>
        <v>0</v>
      </c>
      <c r="K97" s="17">
        <f>IFERROR(H97+#REF!,0)</f>
        <v>0</v>
      </c>
      <c r="L97" s="13" t="e">
        <f t="shared" si="8"/>
        <v>#REF!</v>
      </c>
      <c r="M97" s="18">
        <f t="shared" si="10"/>
        <v>98.793230769230746</v>
      </c>
      <c r="N97" s="19">
        <v>3</v>
      </c>
      <c r="O97" s="13">
        <f t="shared" si="9"/>
        <v>296.37969230769227</v>
      </c>
      <c r="P97" s="13">
        <v>45</v>
      </c>
      <c r="Q97" s="13">
        <f t="shared" si="7"/>
        <v>4445.6953846153838</v>
      </c>
    </row>
    <row r="98" spans="1:17" ht="27" customHeight="1" x14ac:dyDescent="0.4">
      <c r="A98" s="9">
        <v>44459</v>
      </c>
      <c r="B98" s="9">
        <v>44459</v>
      </c>
      <c r="C98" s="11" t="s">
        <v>196</v>
      </c>
      <c r="D98" s="1" t="s">
        <v>197</v>
      </c>
      <c r="E98" s="1" t="s">
        <v>19</v>
      </c>
      <c r="F98" s="12">
        <v>11.260038632849037</v>
      </c>
      <c r="G98" s="13" t="e">
        <f>F98*#REF!</f>
        <v>#REF!</v>
      </c>
      <c r="H98" s="14"/>
      <c r="I98" s="15"/>
      <c r="J98" s="16">
        <f t="shared" si="6"/>
        <v>0</v>
      </c>
      <c r="K98" s="17">
        <f>IFERROR(H98+#REF!,0)</f>
        <v>0</v>
      </c>
      <c r="L98" s="13" t="e">
        <f t="shared" si="8"/>
        <v>#REF!</v>
      </c>
      <c r="M98" s="18">
        <f t="shared" si="10"/>
        <v>11.260038632849037</v>
      </c>
      <c r="N98" s="19">
        <v>1</v>
      </c>
      <c r="O98" s="13">
        <f t="shared" si="9"/>
        <v>11.260038632849037</v>
      </c>
      <c r="P98" s="13">
        <v>65</v>
      </c>
      <c r="Q98" s="13">
        <f t="shared" si="7"/>
        <v>731.90251113518741</v>
      </c>
    </row>
    <row r="99" spans="1:17" ht="27" customHeight="1" x14ac:dyDescent="0.4">
      <c r="A99" s="9">
        <v>45608</v>
      </c>
      <c r="B99" s="9">
        <v>45608</v>
      </c>
      <c r="C99" s="11"/>
      <c r="D99" s="1" t="s">
        <v>198</v>
      </c>
      <c r="E99" s="1" t="s">
        <v>199</v>
      </c>
      <c r="F99" s="12">
        <v>7.3886000990589409</v>
      </c>
      <c r="G99" s="13" t="e">
        <f>F99*#REF!</f>
        <v>#REF!</v>
      </c>
      <c r="H99" s="14"/>
      <c r="I99" s="15"/>
      <c r="J99" s="16">
        <f t="shared" si="6"/>
        <v>0</v>
      </c>
      <c r="K99" s="17">
        <f>IFERROR(H99+#REF!,0)</f>
        <v>0</v>
      </c>
      <c r="L99" s="13" t="e">
        <f t="shared" si="8"/>
        <v>#REF!</v>
      </c>
      <c r="M99" s="18">
        <f t="shared" si="10"/>
        <v>7.3886000990589409</v>
      </c>
      <c r="N99" s="19">
        <v>25</v>
      </c>
      <c r="O99" s="13">
        <f t="shared" si="9"/>
        <v>184.71500247647353</v>
      </c>
      <c r="P99" s="13">
        <v>1955</v>
      </c>
      <c r="Q99" s="13">
        <f t="shared" si="7"/>
        <v>14444.713193660229</v>
      </c>
    </row>
    <row r="100" spans="1:17" ht="27" customHeight="1" x14ac:dyDescent="0.4">
      <c r="A100" s="9">
        <v>43134</v>
      </c>
      <c r="B100" s="9">
        <v>43134</v>
      </c>
      <c r="C100" s="11" t="s">
        <v>200</v>
      </c>
      <c r="D100" s="1" t="s">
        <v>201</v>
      </c>
      <c r="E100" s="27" t="s">
        <v>19</v>
      </c>
      <c r="F100" s="12">
        <v>50</v>
      </c>
      <c r="G100" s="13" t="e">
        <f>F100*#REF!</f>
        <v>#REF!</v>
      </c>
      <c r="H100" s="14"/>
      <c r="I100" s="15"/>
      <c r="J100" s="16">
        <f t="shared" si="6"/>
        <v>0</v>
      </c>
      <c r="K100" s="17">
        <f>IFERROR(H100+#REF!,0)</f>
        <v>0</v>
      </c>
      <c r="L100" s="13" t="e">
        <f t="shared" si="8"/>
        <v>#REF!</v>
      </c>
      <c r="M100" s="18">
        <f t="shared" si="10"/>
        <v>50</v>
      </c>
      <c r="N100" s="19"/>
      <c r="O100" s="13">
        <f t="shared" si="9"/>
        <v>0</v>
      </c>
      <c r="P100" s="13">
        <v>21</v>
      </c>
      <c r="Q100" s="13">
        <f t="shared" si="7"/>
        <v>1050</v>
      </c>
    </row>
    <row r="101" spans="1:17" ht="27" customHeight="1" x14ac:dyDescent="0.4">
      <c r="A101" s="9">
        <v>44459</v>
      </c>
      <c r="B101" s="9">
        <v>44459</v>
      </c>
      <c r="C101" s="11"/>
      <c r="D101" s="1" t="s">
        <v>202</v>
      </c>
      <c r="E101" s="27" t="s">
        <v>19</v>
      </c>
      <c r="F101" s="12">
        <v>41.100775193798441</v>
      </c>
      <c r="G101" s="13" t="e">
        <f>F101*#REF!</f>
        <v>#REF!</v>
      </c>
      <c r="H101" s="14"/>
      <c r="I101" s="15"/>
      <c r="J101" s="16">
        <f t="shared" si="6"/>
        <v>0</v>
      </c>
      <c r="K101" s="17">
        <f>IFERROR(H101+#REF!,0)</f>
        <v>0</v>
      </c>
      <c r="L101" s="13" t="e">
        <f t="shared" si="8"/>
        <v>#REF!</v>
      </c>
      <c r="M101" s="18">
        <f t="shared" si="10"/>
        <v>41.100775193798441</v>
      </c>
      <c r="N101" s="19">
        <v>3</v>
      </c>
      <c r="O101" s="13">
        <f t="shared" si="9"/>
        <v>123.30232558139532</v>
      </c>
      <c r="P101" s="13">
        <v>182</v>
      </c>
      <c r="Q101" s="13">
        <f t="shared" si="7"/>
        <v>7480.3410852713159</v>
      </c>
    </row>
    <row r="102" spans="1:17" ht="27" customHeight="1" x14ac:dyDescent="0.4">
      <c r="A102" s="26">
        <v>44459</v>
      </c>
      <c r="B102" s="9">
        <v>44459</v>
      </c>
      <c r="C102" s="11" t="s">
        <v>203</v>
      </c>
      <c r="D102" s="1" t="s">
        <v>204</v>
      </c>
      <c r="E102" s="27" t="s">
        <v>19</v>
      </c>
      <c r="F102" s="12">
        <v>115.64</v>
      </c>
      <c r="G102" s="13" t="e">
        <f>F102*#REF!</f>
        <v>#REF!</v>
      </c>
      <c r="H102" s="23"/>
      <c r="I102" s="28"/>
      <c r="J102" s="16">
        <f t="shared" si="6"/>
        <v>0</v>
      </c>
      <c r="K102" s="17">
        <f>IFERROR(H102+#REF!,0)</f>
        <v>0</v>
      </c>
      <c r="L102" s="13" t="e">
        <f t="shared" si="8"/>
        <v>#REF!</v>
      </c>
      <c r="M102" s="18">
        <f t="shared" si="10"/>
        <v>115.64</v>
      </c>
      <c r="N102" s="19"/>
      <c r="O102" s="13">
        <f t="shared" si="9"/>
        <v>0</v>
      </c>
      <c r="P102" s="13">
        <v>18</v>
      </c>
      <c r="Q102" s="13">
        <f t="shared" si="7"/>
        <v>2081.52</v>
      </c>
    </row>
    <row r="103" spans="1:17" ht="27" customHeight="1" x14ac:dyDescent="0.4">
      <c r="A103" s="26">
        <v>43801</v>
      </c>
      <c r="B103" s="9">
        <v>43801</v>
      </c>
      <c r="C103" s="11" t="s">
        <v>205</v>
      </c>
      <c r="D103" s="1" t="s">
        <v>206</v>
      </c>
      <c r="E103" s="27" t="s">
        <v>19</v>
      </c>
      <c r="F103" s="12">
        <v>1165.2724545454546</v>
      </c>
      <c r="G103" s="13" t="e">
        <f>F103*#REF!</f>
        <v>#REF!</v>
      </c>
      <c r="H103" s="23"/>
      <c r="I103" s="28"/>
      <c r="J103" s="16">
        <f t="shared" si="6"/>
        <v>0</v>
      </c>
      <c r="K103" s="17">
        <f>IFERROR(H103+#REF!,0)</f>
        <v>0</v>
      </c>
      <c r="L103" s="13" t="e">
        <f t="shared" si="8"/>
        <v>#REF!</v>
      </c>
      <c r="M103" s="18">
        <f t="shared" si="10"/>
        <v>1165.2724545454546</v>
      </c>
      <c r="N103" s="19"/>
      <c r="O103" s="13">
        <f t="shared" si="9"/>
        <v>0</v>
      </c>
      <c r="P103" s="13">
        <v>20</v>
      </c>
      <c r="Q103" s="13">
        <f t="shared" si="7"/>
        <v>23305.449090909093</v>
      </c>
    </row>
    <row r="104" spans="1:17" ht="27" customHeight="1" x14ac:dyDescent="0.4">
      <c r="A104" s="9">
        <v>45608</v>
      </c>
      <c r="B104" s="9">
        <v>45608</v>
      </c>
      <c r="C104" s="11"/>
      <c r="D104" s="1" t="s">
        <v>207</v>
      </c>
      <c r="E104" s="1" t="s">
        <v>199</v>
      </c>
      <c r="F104" s="12">
        <v>4.6215854016547979</v>
      </c>
      <c r="G104" s="13" t="e">
        <f>F104*#REF!</f>
        <v>#REF!</v>
      </c>
      <c r="H104" s="16"/>
      <c r="I104" s="20"/>
      <c r="J104" s="16">
        <f t="shared" si="6"/>
        <v>0</v>
      </c>
      <c r="K104" s="17">
        <f>IFERROR(H104+#REF!,0)</f>
        <v>0</v>
      </c>
      <c r="L104" s="17" t="e">
        <f t="shared" si="8"/>
        <v>#REF!</v>
      </c>
      <c r="M104" s="25">
        <f t="shared" si="10"/>
        <v>4.6215854016547979</v>
      </c>
      <c r="N104" s="19">
        <v>48</v>
      </c>
      <c r="O104" s="17">
        <f t="shared" si="9"/>
        <v>221.8360992794303</v>
      </c>
      <c r="P104" s="17">
        <v>1936</v>
      </c>
      <c r="Q104" s="13">
        <f t="shared" si="7"/>
        <v>8947.3893376036885</v>
      </c>
    </row>
    <row r="105" spans="1:17" ht="27" customHeight="1" x14ac:dyDescent="0.4">
      <c r="A105" s="9">
        <v>45421</v>
      </c>
      <c r="B105" s="9">
        <v>45421</v>
      </c>
      <c r="C105" s="11" t="s">
        <v>208</v>
      </c>
      <c r="D105" s="1" t="s">
        <v>209</v>
      </c>
      <c r="E105" s="1" t="s">
        <v>19</v>
      </c>
      <c r="F105" s="12">
        <v>101.48</v>
      </c>
      <c r="G105" s="13" t="e">
        <f>F105*#REF!</f>
        <v>#REF!</v>
      </c>
      <c r="H105" s="14"/>
      <c r="I105" s="15"/>
      <c r="J105" s="16">
        <f t="shared" si="6"/>
        <v>0</v>
      </c>
      <c r="K105" s="17">
        <f>IFERROR(H105+#REF!,0)</f>
        <v>0</v>
      </c>
      <c r="L105" s="13" t="e">
        <f t="shared" si="8"/>
        <v>#REF!</v>
      </c>
      <c r="M105" s="18">
        <f t="shared" si="10"/>
        <v>101.48</v>
      </c>
      <c r="N105" s="19">
        <v>2</v>
      </c>
      <c r="O105" s="13">
        <f t="shared" si="9"/>
        <v>202.96</v>
      </c>
      <c r="P105" s="13">
        <v>17</v>
      </c>
      <c r="Q105" s="13">
        <f t="shared" si="7"/>
        <v>1725.16</v>
      </c>
    </row>
    <row r="106" spans="1:17" ht="27" customHeight="1" x14ac:dyDescent="0.4">
      <c r="A106" s="9">
        <v>44456</v>
      </c>
      <c r="B106" s="9">
        <v>44456</v>
      </c>
      <c r="C106" s="11" t="s">
        <v>210</v>
      </c>
      <c r="D106" s="1" t="s">
        <v>211</v>
      </c>
      <c r="E106" s="1" t="s">
        <v>19</v>
      </c>
      <c r="F106" s="12">
        <v>101.48</v>
      </c>
      <c r="G106" s="13" t="e">
        <f>F106*#REF!</f>
        <v>#REF!</v>
      </c>
      <c r="H106" s="14"/>
      <c r="I106" s="15"/>
      <c r="J106" s="16">
        <f t="shared" si="6"/>
        <v>0</v>
      </c>
      <c r="K106" s="17">
        <f>IFERROR(H106+#REF!,0)</f>
        <v>0</v>
      </c>
      <c r="L106" s="13" t="e">
        <f t="shared" si="8"/>
        <v>#REF!</v>
      </c>
      <c r="M106" s="18">
        <f t="shared" si="10"/>
        <v>101.48</v>
      </c>
      <c r="N106" s="19">
        <v>1</v>
      </c>
      <c r="O106" s="13">
        <f t="shared" si="9"/>
        <v>101.48</v>
      </c>
      <c r="P106" s="13">
        <v>17</v>
      </c>
      <c r="Q106" s="13">
        <f t="shared" si="7"/>
        <v>1725.16</v>
      </c>
    </row>
    <row r="107" spans="1:17" ht="27" customHeight="1" x14ac:dyDescent="0.4">
      <c r="A107" s="9">
        <v>45391</v>
      </c>
      <c r="B107" s="9">
        <v>45988</v>
      </c>
      <c r="C107" s="11"/>
      <c r="D107" s="1" t="s">
        <v>554</v>
      </c>
      <c r="E107" s="1"/>
      <c r="F107" s="12">
        <v>127.44000000000001</v>
      </c>
      <c r="G107" s="13"/>
      <c r="H107" s="14"/>
      <c r="I107" s="15"/>
      <c r="J107" s="16"/>
      <c r="K107" s="17"/>
      <c r="L107" s="13"/>
      <c r="M107" s="18"/>
      <c r="N107" s="19"/>
      <c r="O107" s="13"/>
      <c r="P107" s="13">
        <v>18</v>
      </c>
      <c r="Q107" s="13">
        <f t="shared" si="7"/>
        <v>2293.92</v>
      </c>
    </row>
    <row r="108" spans="1:17" ht="27" customHeight="1" x14ac:dyDescent="0.4">
      <c r="A108" s="9">
        <v>43996</v>
      </c>
      <c r="B108" s="9">
        <v>45391</v>
      </c>
      <c r="C108" s="11" t="s">
        <v>212</v>
      </c>
      <c r="D108" s="1" t="s">
        <v>213</v>
      </c>
      <c r="E108" s="1" t="s">
        <v>43</v>
      </c>
      <c r="F108" s="12">
        <v>407.453125</v>
      </c>
      <c r="G108" s="13" t="e">
        <f>F108*#REF!</f>
        <v>#REF!</v>
      </c>
      <c r="H108" s="14"/>
      <c r="I108" s="15"/>
      <c r="J108" s="16">
        <f t="shared" si="6"/>
        <v>0</v>
      </c>
      <c r="K108" s="17">
        <f>IFERROR(H108+#REF!,0)</f>
        <v>0</v>
      </c>
      <c r="L108" s="13" t="e">
        <f t="shared" si="8"/>
        <v>#REF!</v>
      </c>
      <c r="M108" s="18">
        <f t="shared" si="10"/>
        <v>407.453125</v>
      </c>
      <c r="N108" s="19"/>
      <c r="O108" s="13">
        <f t="shared" si="9"/>
        <v>0</v>
      </c>
      <c r="P108" s="13">
        <v>26</v>
      </c>
      <c r="Q108" s="13">
        <f t="shared" si="7"/>
        <v>10593.78125</v>
      </c>
    </row>
    <row r="109" spans="1:17" ht="27" customHeight="1" x14ac:dyDescent="0.4">
      <c r="A109" s="9">
        <v>44648</v>
      </c>
      <c r="B109" s="9">
        <v>43996</v>
      </c>
      <c r="C109" s="11" t="s">
        <v>214</v>
      </c>
      <c r="D109" s="1" t="s">
        <v>215</v>
      </c>
      <c r="E109" s="1" t="s">
        <v>19</v>
      </c>
      <c r="F109" s="12">
        <v>0</v>
      </c>
      <c r="G109" s="13" t="e">
        <f>F109*#REF!</f>
        <v>#REF!</v>
      </c>
      <c r="H109" s="14"/>
      <c r="I109" s="15"/>
      <c r="J109" s="16">
        <f t="shared" si="6"/>
        <v>0</v>
      </c>
      <c r="K109" s="17">
        <f>IFERROR(H109+#REF!,0)</f>
        <v>0</v>
      </c>
      <c r="L109" s="13" t="e">
        <f t="shared" si="8"/>
        <v>#REF!</v>
      </c>
      <c r="M109" s="18">
        <f t="shared" si="10"/>
        <v>0</v>
      </c>
      <c r="N109" s="19"/>
      <c r="O109" s="13">
        <f t="shared" si="9"/>
        <v>0</v>
      </c>
      <c r="P109" s="13">
        <v>0</v>
      </c>
      <c r="Q109" s="13">
        <f t="shared" si="7"/>
        <v>0</v>
      </c>
    </row>
    <row r="110" spans="1:17" ht="27" customHeight="1" x14ac:dyDescent="0.4">
      <c r="A110" s="9">
        <v>44459</v>
      </c>
      <c r="B110" s="9">
        <v>44648</v>
      </c>
      <c r="C110" s="11" t="s">
        <v>216</v>
      </c>
      <c r="D110" s="1" t="s">
        <v>217</v>
      </c>
      <c r="E110" s="1" t="s">
        <v>19</v>
      </c>
      <c r="F110" s="12">
        <v>206.10666666666665</v>
      </c>
      <c r="G110" s="13" t="e">
        <f>F110*#REF!</f>
        <v>#REF!</v>
      </c>
      <c r="H110" s="14"/>
      <c r="I110" s="15"/>
      <c r="J110" s="16">
        <f t="shared" si="6"/>
        <v>0</v>
      </c>
      <c r="K110" s="17">
        <f>IFERROR(H110+#REF!,0)</f>
        <v>0</v>
      </c>
      <c r="L110" s="13" t="e">
        <f t="shared" si="8"/>
        <v>#REF!</v>
      </c>
      <c r="M110" s="18">
        <f t="shared" si="10"/>
        <v>206.10666666666665</v>
      </c>
      <c r="N110" s="19">
        <v>3</v>
      </c>
      <c r="O110" s="13">
        <f t="shared" si="9"/>
        <v>618.31999999999994</v>
      </c>
      <c r="P110" s="13">
        <v>13</v>
      </c>
      <c r="Q110" s="13">
        <f t="shared" si="7"/>
        <v>2679.3866666666663</v>
      </c>
    </row>
    <row r="111" spans="1:17" ht="27" customHeight="1" x14ac:dyDescent="0.4">
      <c r="A111" s="9">
        <v>44459</v>
      </c>
      <c r="B111" s="9">
        <v>44459</v>
      </c>
      <c r="C111" s="11" t="s">
        <v>218</v>
      </c>
      <c r="D111" s="1" t="s">
        <v>219</v>
      </c>
      <c r="E111" s="1" t="s">
        <v>174</v>
      </c>
      <c r="F111" s="12">
        <v>0</v>
      </c>
      <c r="G111" s="13" t="e">
        <f>F111*#REF!</f>
        <v>#REF!</v>
      </c>
      <c r="H111" s="14"/>
      <c r="I111" s="15"/>
      <c r="J111" s="16">
        <f t="shared" si="6"/>
        <v>0</v>
      </c>
      <c r="K111" s="17">
        <f>IFERROR(H111+#REF!,0)</f>
        <v>0</v>
      </c>
      <c r="L111" s="13" t="e">
        <f t="shared" si="8"/>
        <v>#REF!</v>
      </c>
      <c r="M111" s="18">
        <f t="shared" si="10"/>
        <v>0</v>
      </c>
      <c r="N111" s="19"/>
      <c r="O111" s="13">
        <f t="shared" si="9"/>
        <v>0</v>
      </c>
      <c r="P111" s="13">
        <v>0</v>
      </c>
      <c r="Q111" s="13">
        <f t="shared" si="7"/>
        <v>0</v>
      </c>
    </row>
    <row r="112" spans="1:17" ht="27" customHeight="1" x14ac:dyDescent="0.4">
      <c r="A112" s="9">
        <v>43805</v>
      </c>
      <c r="B112" s="9">
        <v>44459</v>
      </c>
      <c r="C112" s="11" t="s">
        <v>220</v>
      </c>
      <c r="D112" s="1" t="s">
        <v>221</v>
      </c>
      <c r="E112" s="1" t="s">
        <v>19</v>
      </c>
      <c r="F112" s="12">
        <v>8.73543620477672</v>
      </c>
      <c r="G112" s="13" t="e">
        <f>F112*#REF!</f>
        <v>#REF!</v>
      </c>
      <c r="H112" s="14"/>
      <c r="I112" s="15"/>
      <c r="J112" s="16">
        <f t="shared" si="6"/>
        <v>0</v>
      </c>
      <c r="K112" s="17">
        <f>IFERROR(H112+#REF!,0)</f>
        <v>0</v>
      </c>
      <c r="L112" s="13" t="e">
        <f t="shared" si="8"/>
        <v>#REF!</v>
      </c>
      <c r="M112" s="18">
        <f t="shared" si="10"/>
        <v>8.73543620477672</v>
      </c>
      <c r="N112" s="19">
        <v>528</v>
      </c>
      <c r="O112" s="13">
        <f t="shared" si="9"/>
        <v>4612.3103161221079</v>
      </c>
      <c r="P112" s="13">
        <v>1889</v>
      </c>
      <c r="Q112" s="13">
        <f t="shared" si="7"/>
        <v>16501.238990823225</v>
      </c>
    </row>
    <row r="113" spans="1:17" ht="27" customHeight="1" x14ac:dyDescent="0.4">
      <c r="A113" s="9">
        <v>44459</v>
      </c>
      <c r="B113" s="9">
        <v>43805</v>
      </c>
      <c r="C113" s="11"/>
      <c r="D113" s="1" t="s">
        <v>222</v>
      </c>
      <c r="E113" s="1" t="s">
        <v>19</v>
      </c>
      <c r="F113" s="12">
        <v>8.6666659999999993</v>
      </c>
      <c r="G113" s="13" t="e">
        <f>F113*#REF!</f>
        <v>#REF!</v>
      </c>
      <c r="H113" s="14"/>
      <c r="I113" s="15"/>
      <c r="J113" s="16">
        <f t="shared" si="6"/>
        <v>0</v>
      </c>
      <c r="K113" s="17">
        <f>IFERROR(H113+#REF!,0)</f>
        <v>0</v>
      </c>
      <c r="L113" s="13" t="e">
        <f t="shared" si="8"/>
        <v>#REF!</v>
      </c>
      <c r="M113" s="18">
        <f t="shared" si="10"/>
        <v>8.6666659999999993</v>
      </c>
      <c r="N113" s="19"/>
      <c r="O113" s="13">
        <f t="shared" si="9"/>
        <v>0</v>
      </c>
      <c r="P113" s="13">
        <v>120</v>
      </c>
      <c r="Q113" s="13">
        <f t="shared" si="7"/>
        <v>1039.99992</v>
      </c>
    </row>
    <row r="114" spans="1:17" ht="27" customHeight="1" x14ac:dyDescent="0.4">
      <c r="A114" s="9">
        <v>43813</v>
      </c>
      <c r="B114" s="9">
        <v>44459</v>
      </c>
      <c r="C114" s="11" t="s">
        <v>223</v>
      </c>
      <c r="D114" s="1" t="s">
        <v>224</v>
      </c>
      <c r="E114" s="1" t="s">
        <v>19</v>
      </c>
      <c r="F114" s="12">
        <v>10.751682285714285</v>
      </c>
      <c r="G114" s="13" t="e">
        <f>F114*#REF!</f>
        <v>#REF!</v>
      </c>
      <c r="H114" s="14"/>
      <c r="I114" s="15"/>
      <c r="J114" s="16">
        <f t="shared" si="6"/>
        <v>0</v>
      </c>
      <c r="K114" s="17">
        <f>IFERROR(H114+#REF!,0)</f>
        <v>0</v>
      </c>
      <c r="L114" s="13" t="e">
        <f t="shared" si="8"/>
        <v>#REF!</v>
      </c>
      <c r="M114" s="18">
        <f t="shared" si="10"/>
        <v>10.751682285714285</v>
      </c>
      <c r="N114" s="19">
        <v>8</v>
      </c>
      <c r="O114" s="13">
        <f t="shared" si="9"/>
        <v>86.013458285714279</v>
      </c>
      <c r="P114" s="13">
        <v>157</v>
      </c>
      <c r="Q114" s="13">
        <f t="shared" si="7"/>
        <v>1688.0141188571426</v>
      </c>
    </row>
    <row r="115" spans="1:17" ht="27" customHeight="1" x14ac:dyDescent="0.4">
      <c r="A115" s="9">
        <v>44459</v>
      </c>
      <c r="B115" s="9">
        <v>43813</v>
      </c>
      <c r="C115" s="11" t="s">
        <v>225</v>
      </c>
      <c r="D115" s="1" t="s">
        <v>226</v>
      </c>
      <c r="E115" s="1" t="s">
        <v>19</v>
      </c>
      <c r="F115" s="12">
        <v>160</v>
      </c>
      <c r="G115" s="13" t="e">
        <f>F115*#REF!</f>
        <v>#REF!</v>
      </c>
      <c r="H115" s="14"/>
      <c r="I115" s="15"/>
      <c r="J115" s="16">
        <f t="shared" si="6"/>
        <v>0</v>
      </c>
      <c r="K115" s="17">
        <f>IFERROR(H115+#REF!,0)</f>
        <v>0</v>
      </c>
      <c r="L115" s="13" t="e">
        <f t="shared" si="8"/>
        <v>#REF!</v>
      </c>
      <c r="M115" s="18">
        <f t="shared" si="10"/>
        <v>160</v>
      </c>
      <c r="N115" s="19"/>
      <c r="O115" s="13">
        <f t="shared" si="9"/>
        <v>0</v>
      </c>
      <c r="P115" s="13">
        <v>0</v>
      </c>
      <c r="Q115" s="13">
        <f t="shared" si="7"/>
        <v>0</v>
      </c>
    </row>
    <row r="116" spans="1:17" ht="27" customHeight="1" x14ac:dyDescent="0.4">
      <c r="A116" s="9">
        <v>44459</v>
      </c>
      <c r="B116" s="9">
        <v>44459</v>
      </c>
      <c r="C116" s="11" t="s">
        <v>227</v>
      </c>
      <c r="D116" s="1" t="s">
        <v>228</v>
      </c>
      <c r="E116" s="1" t="s">
        <v>19</v>
      </c>
      <c r="F116" s="12">
        <v>7.7959536515590111</v>
      </c>
      <c r="G116" s="13" t="e">
        <f>F116*#REF!</f>
        <v>#REF!</v>
      </c>
      <c r="H116" s="14"/>
      <c r="I116" s="15"/>
      <c r="J116" s="16">
        <f t="shared" si="6"/>
        <v>0</v>
      </c>
      <c r="K116" s="17">
        <f>IFERROR(H116+#REF!,0)</f>
        <v>0</v>
      </c>
      <c r="L116" s="13" t="e">
        <f t="shared" si="8"/>
        <v>#REF!</v>
      </c>
      <c r="M116" s="18">
        <f t="shared" si="10"/>
        <v>7.7959536515590111</v>
      </c>
      <c r="N116" s="19">
        <v>121</v>
      </c>
      <c r="O116" s="13">
        <f t="shared" si="9"/>
        <v>943.31039183864038</v>
      </c>
      <c r="P116" s="13">
        <v>3561</v>
      </c>
      <c r="Q116" s="13">
        <f t="shared" si="7"/>
        <v>27761.390953201637</v>
      </c>
    </row>
    <row r="117" spans="1:17" ht="27" customHeight="1" x14ac:dyDescent="0.4">
      <c r="A117" s="9">
        <v>44459</v>
      </c>
      <c r="B117" s="9">
        <v>44459</v>
      </c>
      <c r="C117" s="11" t="s">
        <v>229</v>
      </c>
      <c r="D117" s="1" t="s">
        <v>230</v>
      </c>
      <c r="E117" s="1" t="s">
        <v>19</v>
      </c>
      <c r="F117" s="12">
        <v>27.225733041575491</v>
      </c>
      <c r="G117" s="13" t="e">
        <f>F117*#REF!</f>
        <v>#REF!</v>
      </c>
      <c r="H117" s="14"/>
      <c r="I117" s="15"/>
      <c r="J117" s="16">
        <f t="shared" si="6"/>
        <v>0</v>
      </c>
      <c r="K117" s="17">
        <f>IFERROR(H117+#REF!,0)</f>
        <v>0</v>
      </c>
      <c r="L117" s="13" t="e">
        <f t="shared" si="8"/>
        <v>#REF!</v>
      </c>
      <c r="M117" s="18">
        <f t="shared" si="10"/>
        <v>27.225733041575491</v>
      </c>
      <c r="N117" s="19">
        <v>128</v>
      </c>
      <c r="O117" s="13">
        <f t="shared" si="9"/>
        <v>3484.8938293216629</v>
      </c>
      <c r="P117" s="13">
        <v>2894</v>
      </c>
      <c r="Q117" s="13">
        <f t="shared" si="7"/>
        <v>78791.271422319478</v>
      </c>
    </row>
    <row r="118" spans="1:17" ht="27" customHeight="1" x14ac:dyDescent="0.4">
      <c r="A118" s="9">
        <v>43508</v>
      </c>
      <c r="B118" s="9">
        <v>44459</v>
      </c>
      <c r="C118" s="11" t="s">
        <v>231</v>
      </c>
      <c r="D118" s="1" t="s">
        <v>232</v>
      </c>
      <c r="E118" s="1" t="s">
        <v>19</v>
      </c>
      <c r="F118" s="12">
        <v>55.147155919596749</v>
      </c>
      <c r="G118" s="13" t="e">
        <f>F118*#REF!</f>
        <v>#REF!</v>
      </c>
      <c r="H118" s="16"/>
      <c r="I118" s="20"/>
      <c r="J118" s="16">
        <f t="shared" si="6"/>
        <v>0</v>
      </c>
      <c r="K118" s="17">
        <f>IFERROR(H118+#REF!,0)</f>
        <v>0</v>
      </c>
      <c r="L118" s="17" t="e">
        <f t="shared" si="8"/>
        <v>#REF!</v>
      </c>
      <c r="M118" s="18">
        <f t="shared" si="10"/>
        <v>55.147155919596749</v>
      </c>
      <c r="N118" s="19">
        <v>20</v>
      </c>
      <c r="O118" s="17">
        <f t="shared" si="9"/>
        <v>1102.9431183919351</v>
      </c>
      <c r="P118" s="13">
        <v>452</v>
      </c>
      <c r="Q118" s="13">
        <f t="shared" si="7"/>
        <v>24926.514475657732</v>
      </c>
    </row>
    <row r="119" spans="1:17" ht="27" customHeight="1" x14ac:dyDescent="0.4">
      <c r="A119" s="9">
        <v>44459</v>
      </c>
      <c r="B119" s="9">
        <v>43508</v>
      </c>
      <c r="C119" s="11" t="s">
        <v>233</v>
      </c>
      <c r="D119" s="1" t="s">
        <v>234</v>
      </c>
      <c r="E119" s="1" t="s">
        <v>19</v>
      </c>
      <c r="F119" s="12">
        <v>0</v>
      </c>
      <c r="G119" s="13" t="e">
        <f>F119*#REF!</f>
        <v>#REF!</v>
      </c>
      <c r="H119" s="14"/>
      <c r="I119" s="15"/>
      <c r="J119" s="16">
        <f t="shared" si="6"/>
        <v>0</v>
      </c>
      <c r="K119" s="17">
        <f>IFERROR(H119+#REF!,0)</f>
        <v>0</v>
      </c>
      <c r="L119" s="13" t="e">
        <f t="shared" si="8"/>
        <v>#REF!</v>
      </c>
      <c r="M119" s="18">
        <f t="shared" si="10"/>
        <v>0</v>
      </c>
      <c r="N119" s="19"/>
      <c r="O119" s="13">
        <f t="shared" si="9"/>
        <v>0</v>
      </c>
      <c r="P119" s="13">
        <v>0</v>
      </c>
      <c r="Q119" s="13">
        <f t="shared" si="7"/>
        <v>0</v>
      </c>
    </row>
    <row r="120" spans="1:17" ht="27" customHeight="1" x14ac:dyDescent="0.4">
      <c r="A120" s="9">
        <v>44459</v>
      </c>
      <c r="B120" s="9">
        <v>44459</v>
      </c>
      <c r="C120" s="11" t="s">
        <v>235</v>
      </c>
      <c r="D120" s="1" t="s">
        <v>236</v>
      </c>
      <c r="E120" s="1" t="s">
        <v>19</v>
      </c>
      <c r="F120" s="12">
        <v>228.92</v>
      </c>
      <c r="G120" s="13" t="e">
        <f>F120*#REF!</f>
        <v>#REF!</v>
      </c>
      <c r="H120" s="14"/>
      <c r="I120" s="15"/>
      <c r="J120" s="16">
        <f t="shared" si="6"/>
        <v>0</v>
      </c>
      <c r="K120" s="17">
        <f>IFERROR(H120+#REF!,0)</f>
        <v>0</v>
      </c>
      <c r="L120" s="13" t="e">
        <f t="shared" si="8"/>
        <v>#REF!</v>
      </c>
      <c r="M120" s="18">
        <f t="shared" si="10"/>
        <v>228.92</v>
      </c>
      <c r="N120" s="19"/>
      <c r="O120" s="13">
        <f t="shared" si="9"/>
        <v>0</v>
      </c>
      <c r="P120" s="13">
        <v>20</v>
      </c>
      <c r="Q120" s="13">
        <f t="shared" si="7"/>
        <v>4578.3999999999996</v>
      </c>
    </row>
    <row r="121" spans="1:17" ht="27" customHeight="1" x14ac:dyDescent="0.4">
      <c r="A121" s="9">
        <v>44801</v>
      </c>
      <c r="B121" s="9">
        <v>44459</v>
      </c>
      <c r="C121" s="11" t="s">
        <v>237</v>
      </c>
      <c r="D121" s="1" t="s">
        <v>238</v>
      </c>
      <c r="E121" s="1" t="s">
        <v>19</v>
      </c>
      <c r="F121" s="12">
        <v>265.48124999999999</v>
      </c>
      <c r="G121" s="13" t="e">
        <f>F121*#REF!</f>
        <v>#REF!</v>
      </c>
      <c r="H121" s="14"/>
      <c r="I121" s="15"/>
      <c r="J121" s="16">
        <f t="shared" si="6"/>
        <v>0</v>
      </c>
      <c r="K121" s="17">
        <f>IFERROR(H121+#REF!,0)</f>
        <v>0</v>
      </c>
      <c r="L121" s="13" t="e">
        <f t="shared" si="8"/>
        <v>#REF!</v>
      </c>
      <c r="M121" s="18">
        <f t="shared" si="10"/>
        <v>265.48124999999999</v>
      </c>
      <c r="N121" s="19">
        <v>5</v>
      </c>
      <c r="O121" s="13">
        <f t="shared" si="9"/>
        <v>1327.40625</v>
      </c>
      <c r="P121" s="13">
        <v>8</v>
      </c>
      <c r="Q121" s="13">
        <f t="shared" si="7"/>
        <v>2123.85</v>
      </c>
    </row>
    <row r="122" spans="1:17" ht="27" customHeight="1" x14ac:dyDescent="0.4">
      <c r="A122" s="9">
        <v>45608</v>
      </c>
      <c r="B122" s="9">
        <v>44801</v>
      </c>
      <c r="C122" s="11" t="s">
        <v>239</v>
      </c>
      <c r="D122" s="1" t="s">
        <v>240</v>
      </c>
      <c r="E122" s="1" t="s">
        <v>19</v>
      </c>
      <c r="F122" s="12">
        <v>0</v>
      </c>
      <c r="G122" s="13" t="e">
        <f>F122*#REF!</f>
        <v>#REF!</v>
      </c>
      <c r="H122" s="14"/>
      <c r="I122" s="15"/>
      <c r="J122" s="16">
        <f t="shared" si="6"/>
        <v>0</v>
      </c>
      <c r="K122" s="17">
        <f>IFERROR(H122+#REF!,0)</f>
        <v>0</v>
      </c>
      <c r="L122" s="13" t="e">
        <f t="shared" si="8"/>
        <v>#REF!</v>
      </c>
      <c r="M122" s="18">
        <f t="shared" si="10"/>
        <v>0</v>
      </c>
      <c r="N122" s="19"/>
      <c r="O122" s="13">
        <f t="shared" si="9"/>
        <v>0</v>
      </c>
      <c r="P122" s="13">
        <v>0</v>
      </c>
      <c r="Q122" s="13">
        <f t="shared" si="7"/>
        <v>0</v>
      </c>
    </row>
    <row r="123" spans="1:17" ht="27" customHeight="1" x14ac:dyDescent="0.4">
      <c r="A123" s="9">
        <v>43511</v>
      </c>
      <c r="B123" s="9">
        <v>45608</v>
      </c>
      <c r="C123" s="11"/>
      <c r="D123" s="1" t="s">
        <v>241</v>
      </c>
      <c r="E123" s="1" t="s">
        <v>19</v>
      </c>
      <c r="F123" s="12">
        <v>2.649812791446521</v>
      </c>
      <c r="G123" s="13" t="e">
        <f>F123*#REF!</f>
        <v>#REF!</v>
      </c>
      <c r="H123" s="14"/>
      <c r="I123" s="15"/>
      <c r="J123" s="16">
        <f t="shared" si="6"/>
        <v>0</v>
      </c>
      <c r="K123" s="17">
        <f>IFERROR(H123+#REF!,0)</f>
        <v>0</v>
      </c>
      <c r="L123" s="13" t="e">
        <f t="shared" si="8"/>
        <v>#REF!</v>
      </c>
      <c r="M123" s="18">
        <f t="shared" si="10"/>
        <v>2.649812791446521</v>
      </c>
      <c r="N123" s="19">
        <v>57</v>
      </c>
      <c r="O123" s="13">
        <f t="shared" si="9"/>
        <v>151.0393291124517</v>
      </c>
      <c r="P123" s="13">
        <v>669</v>
      </c>
      <c r="Q123" s="13">
        <f t="shared" si="7"/>
        <v>1772.7247574777225</v>
      </c>
    </row>
    <row r="124" spans="1:17" ht="27" customHeight="1" x14ac:dyDescent="0.4">
      <c r="A124" s="9">
        <v>44459</v>
      </c>
      <c r="B124" s="9">
        <v>43511</v>
      </c>
      <c r="C124" s="11" t="s">
        <v>242</v>
      </c>
      <c r="D124" s="1" t="s">
        <v>243</v>
      </c>
      <c r="E124" s="1" t="s">
        <v>19</v>
      </c>
      <c r="F124" s="12">
        <v>12.227611336032389</v>
      </c>
      <c r="G124" s="13" t="e">
        <f>F124*#REF!</f>
        <v>#REF!</v>
      </c>
      <c r="H124" s="14"/>
      <c r="I124" s="15"/>
      <c r="J124" s="16">
        <f t="shared" si="6"/>
        <v>0</v>
      </c>
      <c r="K124" s="17">
        <f>IFERROR(H124+#REF!,0)</f>
        <v>0</v>
      </c>
      <c r="L124" s="13" t="e">
        <f t="shared" si="8"/>
        <v>#REF!</v>
      </c>
      <c r="M124" s="18">
        <f t="shared" si="10"/>
        <v>12.227611336032389</v>
      </c>
      <c r="N124" s="19">
        <v>6</v>
      </c>
      <c r="O124" s="13">
        <f t="shared" si="9"/>
        <v>73.365668016194334</v>
      </c>
      <c r="P124" s="13">
        <v>287</v>
      </c>
      <c r="Q124" s="13">
        <f t="shared" si="7"/>
        <v>3509.3244534412956</v>
      </c>
    </row>
    <row r="125" spans="1:17" ht="27" customHeight="1" x14ac:dyDescent="0.4">
      <c r="A125" s="9">
        <v>44459</v>
      </c>
      <c r="B125" s="9">
        <v>44459</v>
      </c>
      <c r="C125" s="11" t="s">
        <v>244</v>
      </c>
      <c r="D125" s="1" t="s">
        <v>245</v>
      </c>
      <c r="E125" s="1" t="s">
        <v>19</v>
      </c>
      <c r="F125" s="12">
        <v>17.40328318260233</v>
      </c>
      <c r="G125" s="13" t="e">
        <f>F125*#REF!</f>
        <v>#REF!</v>
      </c>
      <c r="H125" s="14"/>
      <c r="I125" s="15"/>
      <c r="J125" s="16">
        <f t="shared" si="6"/>
        <v>0</v>
      </c>
      <c r="K125" s="17">
        <f>IFERROR(H125+#REF!,0)</f>
        <v>0</v>
      </c>
      <c r="L125" s="13" t="e">
        <f t="shared" si="8"/>
        <v>#REF!</v>
      </c>
      <c r="M125" s="18">
        <f t="shared" si="10"/>
        <v>17.40328318260233</v>
      </c>
      <c r="N125" s="19">
        <v>23</v>
      </c>
      <c r="O125" s="13">
        <f t="shared" si="9"/>
        <v>400.27551319985361</v>
      </c>
      <c r="P125" s="13">
        <v>363</v>
      </c>
      <c r="Q125" s="13">
        <f t="shared" si="7"/>
        <v>6317.3917952846459</v>
      </c>
    </row>
    <row r="126" spans="1:17" ht="27" customHeight="1" x14ac:dyDescent="0.4">
      <c r="A126" s="9">
        <v>43504</v>
      </c>
      <c r="B126" s="9">
        <v>44459</v>
      </c>
      <c r="C126" s="11" t="s">
        <v>246</v>
      </c>
      <c r="D126" s="1" t="s">
        <v>247</v>
      </c>
      <c r="E126" s="1" t="s">
        <v>19</v>
      </c>
      <c r="F126" s="12">
        <v>0</v>
      </c>
      <c r="G126" s="13" t="e">
        <f>F126*#REF!</f>
        <v>#REF!</v>
      </c>
      <c r="H126" s="14"/>
      <c r="I126" s="15"/>
      <c r="J126" s="16">
        <f t="shared" si="6"/>
        <v>0</v>
      </c>
      <c r="K126" s="17">
        <f>IFERROR(H126+#REF!,0)</f>
        <v>0</v>
      </c>
      <c r="L126" s="13" t="e">
        <f t="shared" si="8"/>
        <v>#REF!</v>
      </c>
      <c r="M126" s="18">
        <f t="shared" si="10"/>
        <v>0</v>
      </c>
      <c r="N126" s="19"/>
      <c r="O126" s="13">
        <f t="shared" si="9"/>
        <v>0</v>
      </c>
      <c r="P126" s="13">
        <v>0</v>
      </c>
      <c r="Q126" s="13">
        <f t="shared" si="7"/>
        <v>0</v>
      </c>
    </row>
    <row r="127" spans="1:17" ht="27" customHeight="1" x14ac:dyDescent="0.4">
      <c r="A127" s="9">
        <v>43504</v>
      </c>
      <c r="B127" s="9">
        <v>43504</v>
      </c>
      <c r="C127" s="11" t="s">
        <v>248</v>
      </c>
      <c r="D127" s="1" t="s">
        <v>249</v>
      </c>
      <c r="E127" s="1" t="s">
        <v>19</v>
      </c>
      <c r="F127" s="12">
        <v>0</v>
      </c>
      <c r="G127" s="13" t="e">
        <f>F127*#REF!</f>
        <v>#REF!</v>
      </c>
      <c r="H127" s="16"/>
      <c r="I127" s="20"/>
      <c r="J127" s="16">
        <f t="shared" si="6"/>
        <v>0</v>
      </c>
      <c r="K127" s="17">
        <f>IFERROR(H127+#REF!,0)</f>
        <v>0</v>
      </c>
      <c r="L127" s="17" t="e">
        <f t="shared" si="8"/>
        <v>#REF!</v>
      </c>
      <c r="M127" s="18">
        <f t="shared" si="10"/>
        <v>0</v>
      </c>
      <c r="N127" s="19"/>
      <c r="O127" s="17">
        <f t="shared" si="9"/>
        <v>0</v>
      </c>
      <c r="P127" s="13">
        <v>0</v>
      </c>
      <c r="Q127" s="13">
        <f t="shared" si="7"/>
        <v>0</v>
      </c>
    </row>
    <row r="128" spans="1:17" ht="27" customHeight="1" x14ac:dyDescent="0.4">
      <c r="A128" s="9">
        <v>43504</v>
      </c>
      <c r="B128" s="9">
        <v>43504</v>
      </c>
      <c r="C128" s="11" t="s">
        <v>250</v>
      </c>
      <c r="D128" s="1" t="s">
        <v>251</v>
      </c>
      <c r="E128" s="1" t="s">
        <v>19</v>
      </c>
      <c r="F128" s="12">
        <v>0</v>
      </c>
      <c r="G128" s="13" t="e">
        <f>F128*#REF!</f>
        <v>#REF!</v>
      </c>
      <c r="H128" s="16"/>
      <c r="I128" s="20"/>
      <c r="J128" s="16">
        <f t="shared" si="6"/>
        <v>0</v>
      </c>
      <c r="K128" s="17">
        <f>IFERROR(H128+#REF!,0)</f>
        <v>0</v>
      </c>
      <c r="L128" s="17" t="e">
        <f t="shared" si="8"/>
        <v>#REF!</v>
      </c>
      <c r="M128" s="18">
        <f t="shared" si="10"/>
        <v>0</v>
      </c>
      <c r="N128" s="19"/>
      <c r="O128" s="17">
        <f t="shared" si="9"/>
        <v>0</v>
      </c>
      <c r="P128" s="13">
        <v>0</v>
      </c>
      <c r="Q128" s="13">
        <f t="shared" si="7"/>
        <v>0</v>
      </c>
    </row>
    <row r="129" spans="1:17" ht="27" customHeight="1" x14ac:dyDescent="0.4">
      <c r="A129" s="9">
        <v>43504</v>
      </c>
      <c r="B129" s="9">
        <v>43504</v>
      </c>
      <c r="C129" s="11" t="s">
        <v>252</v>
      </c>
      <c r="D129" s="1" t="s">
        <v>253</v>
      </c>
      <c r="E129" s="1" t="s">
        <v>19</v>
      </c>
      <c r="F129" s="12">
        <v>171.1</v>
      </c>
      <c r="G129" s="13" t="e">
        <f>F129*#REF!</f>
        <v>#REF!</v>
      </c>
      <c r="H129" s="14"/>
      <c r="I129" s="15"/>
      <c r="J129" s="16">
        <f t="shared" si="6"/>
        <v>0</v>
      </c>
      <c r="K129" s="17">
        <f>IFERROR(H129+#REF!,0)</f>
        <v>0</v>
      </c>
      <c r="L129" s="13" t="e">
        <f t="shared" si="8"/>
        <v>#REF!</v>
      </c>
      <c r="M129" s="18">
        <f t="shared" si="10"/>
        <v>171.1</v>
      </c>
      <c r="N129" s="19"/>
      <c r="O129" s="13">
        <f t="shared" si="9"/>
        <v>0</v>
      </c>
      <c r="P129" s="13">
        <v>22</v>
      </c>
      <c r="Q129" s="13">
        <f t="shared" si="7"/>
        <v>3764.2</v>
      </c>
    </row>
    <row r="130" spans="1:17" ht="27" customHeight="1" x14ac:dyDescent="0.4">
      <c r="A130" s="9">
        <v>43504</v>
      </c>
      <c r="B130" s="9">
        <v>43504</v>
      </c>
      <c r="C130" s="11" t="s">
        <v>254</v>
      </c>
      <c r="D130" s="1" t="s">
        <v>255</v>
      </c>
      <c r="E130" s="1" t="s">
        <v>19</v>
      </c>
      <c r="F130" s="12">
        <v>0</v>
      </c>
      <c r="G130" s="13" t="e">
        <f>F130*#REF!</f>
        <v>#REF!</v>
      </c>
      <c r="H130" s="16"/>
      <c r="I130" s="20"/>
      <c r="J130" s="16">
        <f t="shared" si="6"/>
        <v>0</v>
      </c>
      <c r="K130" s="17">
        <f>IFERROR(H130+#REF!,0)</f>
        <v>0</v>
      </c>
      <c r="L130" s="17" t="e">
        <f t="shared" si="8"/>
        <v>#REF!</v>
      </c>
      <c r="M130" s="18">
        <f t="shared" si="10"/>
        <v>0</v>
      </c>
      <c r="N130" s="19"/>
      <c r="O130" s="17">
        <f t="shared" si="9"/>
        <v>0</v>
      </c>
      <c r="P130" s="13">
        <v>0</v>
      </c>
      <c r="Q130" s="13">
        <f t="shared" si="7"/>
        <v>0</v>
      </c>
    </row>
    <row r="131" spans="1:17" ht="27" customHeight="1" x14ac:dyDescent="0.4">
      <c r="A131" s="9">
        <v>43504</v>
      </c>
      <c r="B131" s="9">
        <v>43504</v>
      </c>
      <c r="C131" s="11" t="s">
        <v>256</v>
      </c>
      <c r="D131" s="1" t="s">
        <v>257</v>
      </c>
      <c r="E131" s="1" t="s">
        <v>19</v>
      </c>
      <c r="F131" s="12">
        <v>0</v>
      </c>
      <c r="G131" s="13" t="e">
        <f>F131*#REF!</f>
        <v>#REF!</v>
      </c>
      <c r="H131" s="16"/>
      <c r="I131" s="20"/>
      <c r="J131" s="16">
        <f t="shared" si="6"/>
        <v>0</v>
      </c>
      <c r="K131" s="17">
        <f>IFERROR(H131+#REF!,0)</f>
        <v>0</v>
      </c>
      <c r="L131" s="17" t="e">
        <f t="shared" si="8"/>
        <v>#REF!</v>
      </c>
      <c r="M131" s="18">
        <f t="shared" si="10"/>
        <v>0</v>
      </c>
      <c r="N131" s="19"/>
      <c r="O131" s="17">
        <f t="shared" si="9"/>
        <v>0</v>
      </c>
      <c r="P131" s="13">
        <v>0</v>
      </c>
      <c r="Q131" s="13">
        <f t="shared" si="7"/>
        <v>0</v>
      </c>
    </row>
    <row r="132" spans="1:17" ht="27" customHeight="1" x14ac:dyDescent="0.4">
      <c r="A132" s="9">
        <v>43504</v>
      </c>
      <c r="B132" s="9">
        <v>43504</v>
      </c>
      <c r="C132" s="11" t="s">
        <v>258</v>
      </c>
      <c r="D132" s="1" t="s">
        <v>259</v>
      </c>
      <c r="E132" s="1" t="s">
        <v>19</v>
      </c>
      <c r="F132" s="12">
        <v>0</v>
      </c>
      <c r="G132" s="13" t="e">
        <f>F132*#REF!</f>
        <v>#REF!</v>
      </c>
      <c r="H132" s="16"/>
      <c r="I132" s="20"/>
      <c r="J132" s="16">
        <f t="shared" si="6"/>
        <v>0</v>
      </c>
      <c r="K132" s="17">
        <f>IFERROR(H132+#REF!,0)</f>
        <v>0</v>
      </c>
      <c r="L132" s="17" t="e">
        <f t="shared" si="8"/>
        <v>#REF!</v>
      </c>
      <c r="M132" s="18">
        <f t="shared" si="10"/>
        <v>0</v>
      </c>
      <c r="N132" s="19"/>
      <c r="O132" s="17">
        <f t="shared" si="9"/>
        <v>0</v>
      </c>
      <c r="P132" s="13">
        <v>0</v>
      </c>
      <c r="Q132" s="13">
        <f t="shared" si="7"/>
        <v>0</v>
      </c>
    </row>
    <row r="133" spans="1:17" ht="27" customHeight="1" x14ac:dyDescent="0.4">
      <c r="A133" s="9">
        <v>44459</v>
      </c>
      <c r="B133" s="9">
        <v>43504</v>
      </c>
      <c r="C133" s="11" t="s">
        <v>260</v>
      </c>
      <c r="D133" s="1" t="s">
        <v>261</v>
      </c>
      <c r="E133" s="1" t="s">
        <v>19</v>
      </c>
      <c r="F133" s="12">
        <v>0</v>
      </c>
      <c r="G133" s="13" t="e">
        <f>F133*#REF!</f>
        <v>#REF!</v>
      </c>
      <c r="H133" s="16"/>
      <c r="I133" s="20"/>
      <c r="J133" s="16">
        <f t="shared" si="6"/>
        <v>0</v>
      </c>
      <c r="K133" s="17">
        <f>IFERROR(H133+#REF!,0)</f>
        <v>0</v>
      </c>
      <c r="L133" s="17" t="e">
        <f t="shared" si="8"/>
        <v>#REF!</v>
      </c>
      <c r="M133" s="18">
        <f t="shared" si="10"/>
        <v>0</v>
      </c>
      <c r="N133" s="19"/>
      <c r="O133" s="17">
        <f t="shared" si="9"/>
        <v>0</v>
      </c>
      <c r="P133" s="13">
        <v>0</v>
      </c>
      <c r="Q133" s="13">
        <f t="shared" si="7"/>
        <v>0</v>
      </c>
    </row>
    <row r="134" spans="1:17" ht="27" customHeight="1" x14ac:dyDescent="0.4">
      <c r="A134" s="9">
        <v>44459</v>
      </c>
      <c r="B134" s="9">
        <v>44459</v>
      </c>
      <c r="C134" s="11" t="s">
        <v>262</v>
      </c>
      <c r="D134" s="1" t="s">
        <v>263</v>
      </c>
      <c r="E134" s="1" t="s">
        <v>264</v>
      </c>
      <c r="F134" s="12">
        <v>195.97766265246972</v>
      </c>
      <c r="G134" s="13" t="e">
        <f>F134*#REF!</f>
        <v>#REF!</v>
      </c>
      <c r="H134" s="14"/>
      <c r="I134" s="15"/>
      <c r="J134" s="16">
        <f t="shared" si="6"/>
        <v>0</v>
      </c>
      <c r="K134" s="17">
        <f>IFERROR(H134+#REF!,0)</f>
        <v>0</v>
      </c>
      <c r="L134" s="13" t="e">
        <f t="shared" si="8"/>
        <v>#REF!</v>
      </c>
      <c r="M134" s="18">
        <f t="shared" si="10"/>
        <v>195.97766265246972</v>
      </c>
      <c r="N134" s="19">
        <v>90</v>
      </c>
      <c r="O134" s="13">
        <f t="shared" si="9"/>
        <v>17637.989638722276</v>
      </c>
      <c r="P134" s="13">
        <v>899</v>
      </c>
      <c r="Q134" s="13">
        <f t="shared" si="7"/>
        <v>176183.91872457028</v>
      </c>
    </row>
    <row r="135" spans="1:17" ht="27" customHeight="1" x14ac:dyDescent="0.4">
      <c r="A135" s="9">
        <v>44459</v>
      </c>
      <c r="B135" s="9">
        <v>44459</v>
      </c>
      <c r="C135" s="11" t="s">
        <v>265</v>
      </c>
      <c r="D135" s="1" t="s">
        <v>266</v>
      </c>
      <c r="E135" s="1" t="s">
        <v>19</v>
      </c>
      <c r="F135" s="12">
        <v>0</v>
      </c>
      <c r="G135" s="13" t="e">
        <f>F135*#REF!</f>
        <v>#REF!</v>
      </c>
      <c r="H135" s="14"/>
      <c r="I135" s="15"/>
      <c r="J135" s="16">
        <f t="shared" si="6"/>
        <v>0</v>
      </c>
      <c r="K135" s="17">
        <f>IFERROR(H135+#REF!,0)</f>
        <v>0</v>
      </c>
      <c r="L135" s="13" t="e">
        <f t="shared" si="8"/>
        <v>#REF!</v>
      </c>
      <c r="M135" s="18">
        <f t="shared" si="10"/>
        <v>0</v>
      </c>
      <c r="N135" s="19"/>
      <c r="O135" s="13">
        <f t="shared" si="9"/>
        <v>0</v>
      </c>
      <c r="P135" s="13">
        <v>0</v>
      </c>
      <c r="Q135" s="13">
        <f t="shared" si="7"/>
        <v>0</v>
      </c>
    </row>
    <row r="136" spans="1:17" ht="27" customHeight="1" x14ac:dyDescent="0.4">
      <c r="A136" s="9">
        <v>44648</v>
      </c>
      <c r="B136" s="9">
        <v>44459</v>
      </c>
      <c r="C136" s="11" t="s">
        <v>267</v>
      </c>
      <c r="D136" s="1" t="s">
        <v>268</v>
      </c>
      <c r="E136" s="1" t="s">
        <v>264</v>
      </c>
      <c r="F136" s="12">
        <v>267.38331125827818</v>
      </c>
      <c r="G136" s="13" t="e">
        <f>F136*#REF!</f>
        <v>#REF!</v>
      </c>
      <c r="H136" s="14"/>
      <c r="I136" s="15"/>
      <c r="J136" s="16">
        <f t="shared" si="6"/>
        <v>0</v>
      </c>
      <c r="K136" s="17">
        <f>IFERROR(H136+#REF!,0)</f>
        <v>0</v>
      </c>
      <c r="L136" s="13" t="e">
        <f t="shared" si="8"/>
        <v>#REF!</v>
      </c>
      <c r="M136" s="18">
        <f t="shared" si="10"/>
        <v>267.38331125827818</v>
      </c>
      <c r="N136" s="19">
        <v>6</v>
      </c>
      <c r="O136" s="13">
        <f t="shared" si="9"/>
        <v>1604.2998675496692</v>
      </c>
      <c r="P136" s="13">
        <v>296</v>
      </c>
      <c r="Q136" s="13">
        <f t="shared" si="7"/>
        <v>79145.460132450346</v>
      </c>
    </row>
    <row r="137" spans="1:17" ht="27" customHeight="1" x14ac:dyDescent="0.4">
      <c r="A137" s="9">
        <v>43565</v>
      </c>
      <c r="B137" s="9">
        <v>44648</v>
      </c>
      <c r="C137" s="11" t="s">
        <v>269</v>
      </c>
      <c r="D137" s="1" t="s">
        <v>270</v>
      </c>
      <c r="E137" s="1" t="s">
        <v>19</v>
      </c>
      <c r="F137" s="12">
        <v>0</v>
      </c>
      <c r="G137" s="13" t="e">
        <f>F137*#REF!</f>
        <v>#REF!</v>
      </c>
      <c r="H137" s="16"/>
      <c r="I137" s="20"/>
      <c r="J137" s="16">
        <f t="shared" si="6"/>
        <v>0</v>
      </c>
      <c r="K137" s="17">
        <f>IFERROR(H137+#REF!,0)</f>
        <v>0</v>
      </c>
      <c r="L137" s="17" t="e">
        <f t="shared" si="8"/>
        <v>#REF!</v>
      </c>
      <c r="M137" s="18">
        <f t="shared" si="10"/>
        <v>0</v>
      </c>
      <c r="N137" s="19"/>
      <c r="O137" s="17">
        <f t="shared" si="9"/>
        <v>0</v>
      </c>
      <c r="P137" s="13">
        <v>0</v>
      </c>
      <c r="Q137" s="13">
        <f t="shared" si="7"/>
        <v>0</v>
      </c>
    </row>
    <row r="138" spans="1:17" ht="27" customHeight="1" x14ac:dyDescent="0.4">
      <c r="A138" s="9">
        <v>43565</v>
      </c>
      <c r="B138" s="9">
        <v>43565</v>
      </c>
      <c r="C138" s="11" t="s">
        <v>271</v>
      </c>
      <c r="D138" s="1" t="s">
        <v>272</v>
      </c>
      <c r="E138" s="1" t="s">
        <v>19</v>
      </c>
      <c r="F138" s="12">
        <v>175</v>
      </c>
      <c r="G138" s="13" t="e">
        <f>F138*#REF!</f>
        <v>#REF!</v>
      </c>
      <c r="H138" s="14"/>
      <c r="I138" s="15"/>
      <c r="J138" s="16">
        <f t="shared" si="6"/>
        <v>0</v>
      </c>
      <c r="K138" s="17">
        <f>IFERROR(H138+#REF!,0)</f>
        <v>0</v>
      </c>
      <c r="L138" s="13" t="e">
        <f t="shared" si="8"/>
        <v>#REF!</v>
      </c>
      <c r="M138" s="18">
        <f t="shared" si="10"/>
        <v>175</v>
      </c>
      <c r="N138" s="19"/>
      <c r="O138" s="13">
        <f t="shared" si="9"/>
        <v>0</v>
      </c>
      <c r="P138" s="13">
        <v>2097</v>
      </c>
      <c r="Q138" s="13">
        <f t="shared" ref="Q138:Q201" si="11">F138*P138</f>
        <v>366975</v>
      </c>
    </row>
    <row r="139" spans="1:17" ht="27" customHeight="1" x14ac:dyDescent="0.4">
      <c r="A139" s="9">
        <v>43565</v>
      </c>
      <c r="B139" s="9">
        <v>43565</v>
      </c>
      <c r="C139" s="11" t="s">
        <v>273</v>
      </c>
      <c r="D139" s="1" t="s">
        <v>274</v>
      </c>
      <c r="E139" s="1" t="s">
        <v>19</v>
      </c>
      <c r="F139" s="12">
        <v>0</v>
      </c>
      <c r="G139" s="13" t="e">
        <f>F139*#REF!</f>
        <v>#REF!</v>
      </c>
      <c r="H139" s="14"/>
      <c r="I139" s="15"/>
      <c r="J139" s="16">
        <f t="shared" ref="J139:J203" si="12">+H139*I139</f>
        <v>0</v>
      </c>
      <c r="K139" s="17">
        <f>IFERROR(H139+#REF!,0)</f>
        <v>0</v>
      </c>
      <c r="L139" s="13" t="e">
        <f t="shared" si="8"/>
        <v>#REF!</v>
      </c>
      <c r="M139" s="18">
        <f t="shared" si="10"/>
        <v>0</v>
      </c>
      <c r="N139" s="19"/>
      <c r="O139" s="13">
        <f t="shared" si="9"/>
        <v>0</v>
      </c>
      <c r="P139" s="13">
        <v>0</v>
      </c>
      <c r="Q139" s="13">
        <f t="shared" si="11"/>
        <v>0</v>
      </c>
    </row>
    <row r="140" spans="1:17" ht="27" customHeight="1" x14ac:dyDescent="0.4">
      <c r="A140" s="9">
        <v>43565</v>
      </c>
      <c r="B140" s="9">
        <v>43565</v>
      </c>
      <c r="C140" s="11" t="s">
        <v>275</v>
      </c>
      <c r="D140" s="1" t="s">
        <v>276</v>
      </c>
      <c r="E140" s="1" t="s">
        <v>19</v>
      </c>
      <c r="F140" s="12">
        <v>0</v>
      </c>
      <c r="G140" s="13" t="e">
        <f>F140*#REF!</f>
        <v>#REF!</v>
      </c>
      <c r="H140" s="14"/>
      <c r="I140" s="15"/>
      <c r="J140" s="16">
        <f t="shared" si="12"/>
        <v>0</v>
      </c>
      <c r="K140" s="17">
        <f>IFERROR(H140+#REF!,0)</f>
        <v>0</v>
      </c>
      <c r="L140" s="13" t="e">
        <f t="shared" ref="L140:L204" si="13">+J140+G140</f>
        <v>#REF!</v>
      </c>
      <c r="M140" s="18">
        <f t="shared" si="10"/>
        <v>0</v>
      </c>
      <c r="N140" s="19"/>
      <c r="O140" s="13">
        <f t="shared" si="9"/>
        <v>0</v>
      </c>
      <c r="P140" s="13">
        <v>0</v>
      </c>
      <c r="Q140" s="13">
        <f t="shared" si="11"/>
        <v>0</v>
      </c>
    </row>
    <row r="141" spans="1:17" ht="27" customHeight="1" x14ac:dyDescent="0.4">
      <c r="A141" s="9">
        <v>43565</v>
      </c>
      <c r="B141" s="9">
        <v>43565</v>
      </c>
      <c r="C141" s="11" t="s">
        <v>277</v>
      </c>
      <c r="D141" s="1" t="s">
        <v>278</v>
      </c>
      <c r="E141" s="1" t="s">
        <v>19</v>
      </c>
      <c r="F141" s="12">
        <v>0</v>
      </c>
      <c r="G141" s="13" t="e">
        <f>F141*#REF!</f>
        <v>#REF!</v>
      </c>
      <c r="H141" s="14"/>
      <c r="I141" s="15"/>
      <c r="J141" s="16">
        <f t="shared" si="12"/>
        <v>0</v>
      </c>
      <c r="K141" s="17">
        <f>IFERROR(H141+#REF!,0)</f>
        <v>0</v>
      </c>
      <c r="L141" s="13" t="e">
        <f t="shared" si="13"/>
        <v>#REF!</v>
      </c>
      <c r="M141" s="18">
        <f t="shared" si="10"/>
        <v>0</v>
      </c>
      <c r="N141" s="19"/>
      <c r="O141" s="13">
        <f t="shared" ref="O141:O205" si="14">+M141*N141</f>
        <v>0</v>
      </c>
      <c r="P141" s="13">
        <v>0</v>
      </c>
      <c r="Q141" s="13">
        <f t="shared" si="11"/>
        <v>0</v>
      </c>
    </row>
    <row r="142" spans="1:17" ht="27" customHeight="1" x14ac:dyDescent="0.4">
      <c r="A142" s="26">
        <v>44456</v>
      </c>
      <c r="B142" s="9">
        <v>43565</v>
      </c>
      <c r="C142" s="11" t="s">
        <v>279</v>
      </c>
      <c r="D142" s="1" t="s">
        <v>280</v>
      </c>
      <c r="E142" s="1" t="s">
        <v>19</v>
      </c>
      <c r="F142" s="12">
        <v>0</v>
      </c>
      <c r="G142" s="13" t="e">
        <f>F142*#REF!</f>
        <v>#REF!</v>
      </c>
      <c r="H142" s="14"/>
      <c r="I142" s="15"/>
      <c r="J142" s="16">
        <f t="shared" si="12"/>
        <v>0</v>
      </c>
      <c r="K142" s="17">
        <f>IFERROR(H142+#REF!,0)</f>
        <v>0</v>
      </c>
      <c r="L142" s="13" t="e">
        <f t="shared" si="13"/>
        <v>#REF!</v>
      </c>
      <c r="M142" s="18">
        <f t="shared" si="10"/>
        <v>0</v>
      </c>
      <c r="N142" s="19"/>
      <c r="O142" s="13">
        <f t="shared" si="14"/>
        <v>0</v>
      </c>
      <c r="P142" s="13">
        <v>0</v>
      </c>
      <c r="Q142" s="13">
        <f t="shared" si="11"/>
        <v>0</v>
      </c>
    </row>
    <row r="143" spans="1:17" ht="27" customHeight="1" x14ac:dyDescent="0.4">
      <c r="A143" s="9">
        <v>43565</v>
      </c>
      <c r="B143" s="9">
        <v>44456</v>
      </c>
      <c r="C143" s="11" t="s">
        <v>281</v>
      </c>
      <c r="D143" s="1" t="s">
        <v>282</v>
      </c>
      <c r="E143" s="27" t="s">
        <v>19</v>
      </c>
      <c r="F143" s="12">
        <v>72.697879330484469</v>
      </c>
      <c r="G143" s="13" t="e">
        <f>F143*#REF!</f>
        <v>#REF!</v>
      </c>
      <c r="H143" s="14"/>
      <c r="I143" s="15"/>
      <c r="J143" s="16">
        <f t="shared" si="12"/>
        <v>0</v>
      </c>
      <c r="K143" s="17">
        <f>IFERROR(H143+#REF!,0)</f>
        <v>0</v>
      </c>
      <c r="L143" s="13" t="e">
        <f t="shared" si="13"/>
        <v>#REF!</v>
      </c>
      <c r="M143" s="18">
        <f t="shared" si="10"/>
        <v>72.697879330484469</v>
      </c>
      <c r="N143" s="19">
        <v>309</v>
      </c>
      <c r="O143" s="13">
        <f t="shared" si="14"/>
        <v>22463.644713119702</v>
      </c>
      <c r="P143" s="13">
        <v>1155</v>
      </c>
      <c r="Q143" s="13">
        <f t="shared" si="11"/>
        <v>83966.050626709562</v>
      </c>
    </row>
    <row r="144" spans="1:17" ht="27" customHeight="1" x14ac:dyDescent="0.4">
      <c r="A144" s="9">
        <v>44459</v>
      </c>
      <c r="B144" s="9">
        <v>43565</v>
      </c>
      <c r="C144" s="11" t="s">
        <v>283</v>
      </c>
      <c r="D144" s="1" t="s">
        <v>284</v>
      </c>
      <c r="E144" s="1" t="s">
        <v>19</v>
      </c>
      <c r="F144" s="12">
        <v>0</v>
      </c>
      <c r="G144" s="13" t="e">
        <f>F144*#REF!</f>
        <v>#REF!</v>
      </c>
      <c r="H144" s="16"/>
      <c r="I144" s="20"/>
      <c r="J144" s="16">
        <f t="shared" si="12"/>
        <v>0</v>
      </c>
      <c r="K144" s="17">
        <f>IFERROR(H144+#REF!,0)</f>
        <v>0</v>
      </c>
      <c r="L144" s="17" t="e">
        <f t="shared" si="13"/>
        <v>#REF!</v>
      </c>
      <c r="M144" s="18">
        <f t="shared" si="10"/>
        <v>0</v>
      </c>
      <c r="N144" s="19"/>
      <c r="O144" s="17">
        <f t="shared" si="14"/>
        <v>0</v>
      </c>
      <c r="P144" s="13">
        <v>0</v>
      </c>
      <c r="Q144" s="13">
        <f t="shared" si="11"/>
        <v>0</v>
      </c>
    </row>
    <row r="145" spans="1:17" ht="27" customHeight="1" x14ac:dyDescent="0.4">
      <c r="A145" s="26">
        <v>44460</v>
      </c>
      <c r="B145" s="9">
        <v>44459</v>
      </c>
      <c r="C145" s="11" t="s">
        <v>285</v>
      </c>
      <c r="D145" s="1" t="s">
        <v>286</v>
      </c>
      <c r="E145" s="1" t="s">
        <v>19</v>
      </c>
      <c r="F145" s="12">
        <v>17.140454545454546</v>
      </c>
      <c r="G145" s="13" t="e">
        <f>F145*#REF!</f>
        <v>#REF!</v>
      </c>
      <c r="H145" s="14"/>
      <c r="I145" s="15"/>
      <c r="J145" s="16">
        <f t="shared" si="12"/>
        <v>0</v>
      </c>
      <c r="K145" s="17">
        <f>IFERROR(H145+#REF!,0)</f>
        <v>0</v>
      </c>
      <c r="L145" s="13" t="e">
        <f t="shared" si="13"/>
        <v>#REF!</v>
      </c>
      <c r="M145" s="18">
        <f t="shared" si="10"/>
        <v>17.140454545454546</v>
      </c>
      <c r="N145" s="19">
        <v>6</v>
      </c>
      <c r="O145" s="13">
        <f t="shared" si="14"/>
        <v>102.84272727272727</v>
      </c>
      <c r="P145" s="13">
        <v>55</v>
      </c>
      <c r="Q145" s="13">
        <f t="shared" si="11"/>
        <v>942.72500000000002</v>
      </c>
    </row>
    <row r="146" spans="1:17" ht="27" customHeight="1" x14ac:dyDescent="0.4">
      <c r="A146" s="9">
        <v>43565</v>
      </c>
      <c r="B146" s="9">
        <v>44460</v>
      </c>
      <c r="C146" s="11" t="s">
        <v>287</v>
      </c>
      <c r="D146" s="1" t="s">
        <v>288</v>
      </c>
      <c r="E146" s="27" t="s">
        <v>19</v>
      </c>
      <c r="F146" s="12">
        <v>0</v>
      </c>
      <c r="G146" s="13" t="e">
        <f>F146*#REF!</f>
        <v>#REF!</v>
      </c>
      <c r="H146" s="14"/>
      <c r="I146" s="15"/>
      <c r="J146" s="16">
        <f t="shared" si="12"/>
        <v>0</v>
      </c>
      <c r="K146" s="17">
        <f>IFERROR(H146+#REF!,0)</f>
        <v>0</v>
      </c>
      <c r="L146" s="13" t="e">
        <f t="shared" si="13"/>
        <v>#REF!</v>
      </c>
      <c r="M146" s="18">
        <f t="shared" ref="M146:M210" si="15">IF(IFERROR(L146/K146,0)&lt;&gt;0,IFERROR(L146/K146,0),F146)</f>
        <v>0</v>
      </c>
      <c r="N146" s="19"/>
      <c r="O146" s="13">
        <f t="shared" si="14"/>
        <v>0</v>
      </c>
      <c r="P146" s="13">
        <v>0</v>
      </c>
      <c r="Q146" s="13">
        <f t="shared" si="11"/>
        <v>0</v>
      </c>
    </row>
    <row r="147" spans="1:17" ht="27" customHeight="1" x14ac:dyDescent="0.4">
      <c r="A147" s="26">
        <v>44456</v>
      </c>
      <c r="B147" s="9">
        <v>43565</v>
      </c>
      <c r="C147" s="11" t="s">
        <v>289</v>
      </c>
      <c r="D147" s="1" t="s">
        <v>290</v>
      </c>
      <c r="E147" s="1" t="s">
        <v>19</v>
      </c>
      <c r="F147" s="12">
        <v>0</v>
      </c>
      <c r="G147" s="13" t="e">
        <f>F147*#REF!</f>
        <v>#REF!</v>
      </c>
      <c r="H147" s="14"/>
      <c r="I147" s="15"/>
      <c r="J147" s="16">
        <f t="shared" si="12"/>
        <v>0</v>
      </c>
      <c r="K147" s="17">
        <f>IFERROR(H147+#REF!,0)</f>
        <v>0</v>
      </c>
      <c r="L147" s="13" t="e">
        <f t="shared" si="13"/>
        <v>#REF!</v>
      </c>
      <c r="M147" s="18">
        <f t="shared" si="15"/>
        <v>0</v>
      </c>
      <c r="N147" s="19"/>
      <c r="O147" s="13">
        <f t="shared" si="14"/>
        <v>0</v>
      </c>
      <c r="P147" s="13">
        <v>0</v>
      </c>
      <c r="Q147" s="13">
        <f t="shared" si="11"/>
        <v>0</v>
      </c>
    </row>
    <row r="148" spans="1:17" ht="27" customHeight="1" x14ac:dyDescent="0.4">
      <c r="A148" s="9">
        <v>44456</v>
      </c>
      <c r="B148" s="9">
        <v>44456</v>
      </c>
      <c r="C148" s="11" t="s">
        <v>291</v>
      </c>
      <c r="D148" s="1" t="s">
        <v>292</v>
      </c>
      <c r="E148" s="27" t="s">
        <v>19</v>
      </c>
      <c r="F148" s="12">
        <v>135.69999999999999</v>
      </c>
      <c r="G148" s="13" t="e">
        <f>F148*#REF!</f>
        <v>#REF!</v>
      </c>
      <c r="H148" s="14">
        <v>18</v>
      </c>
      <c r="I148" s="15">
        <v>86.666659999999993</v>
      </c>
      <c r="J148" s="16">
        <f t="shared" si="12"/>
        <v>1559.9998799999998</v>
      </c>
      <c r="K148" s="17">
        <f>IFERROR(H148+#REF!,0)</f>
        <v>0</v>
      </c>
      <c r="L148" s="13" t="e">
        <f t="shared" si="13"/>
        <v>#REF!</v>
      </c>
      <c r="M148" s="18">
        <f t="shared" si="15"/>
        <v>135.69999999999999</v>
      </c>
      <c r="N148" s="19">
        <v>15</v>
      </c>
      <c r="O148" s="13">
        <f t="shared" si="14"/>
        <v>2035.4999999999998</v>
      </c>
      <c r="P148" s="13">
        <v>461</v>
      </c>
      <c r="Q148" s="13">
        <f t="shared" si="11"/>
        <v>62557.7</v>
      </c>
    </row>
    <row r="149" spans="1:17" ht="27" customHeight="1" x14ac:dyDescent="0.4">
      <c r="A149" s="9">
        <v>44648</v>
      </c>
      <c r="B149" s="9">
        <v>44456</v>
      </c>
      <c r="C149" s="11" t="s">
        <v>293</v>
      </c>
      <c r="D149" s="1" t="s">
        <v>294</v>
      </c>
      <c r="E149" s="1" t="s">
        <v>19</v>
      </c>
      <c r="F149" s="12">
        <v>161.885571990264</v>
      </c>
      <c r="G149" s="13" t="e">
        <f>F149*#REF!</f>
        <v>#REF!</v>
      </c>
      <c r="H149" s="14"/>
      <c r="I149" s="15"/>
      <c r="J149" s="16">
        <f t="shared" si="12"/>
        <v>0</v>
      </c>
      <c r="K149" s="17">
        <f>IFERROR(H149+#REF!,0)</f>
        <v>0</v>
      </c>
      <c r="L149" s="13" t="e">
        <f t="shared" si="13"/>
        <v>#REF!</v>
      </c>
      <c r="M149" s="18">
        <f t="shared" si="15"/>
        <v>161.885571990264</v>
      </c>
      <c r="N149" s="19">
        <v>11</v>
      </c>
      <c r="O149" s="13">
        <f t="shared" si="14"/>
        <v>1780.741291892904</v>
      </c>
      <c r="P149" s="13">
        <v>22</v>
      </c>
      <c r="Q149" s="13">
        <f t="shared" si="11"/>
        <v>3561.4825837858079</v>
      </c>
    </row>
    <row r="150" spans="1:17" ht="27" customHeight="1" x14ac:dyDescent="0.4">
      <c r="A150" s="9">
        <v>44648</v>
      </c>
      <c r="B150" s="9">
        <v>44648</v>
      </c>
      <c r="C150" s="11" t="s">
        <v>295</v>
      </c>
      <c r="D150" s="1" t="s">
        <v>296</v>
      </c>
      <c r="E150" s="1" t="s">
        <v>19</v>
      </c>
      <c r="F150" s="12">
        <v>82.00885167464115</v>
      </c>
      <c r="G150" s="13" t="e">
        <f>F150*#REF!</f>
        <v>#REF!</v>
      </c>
      <c r="H150" s="14"/>
      <c r="I150" s="15"/>
      <c r="J150" s="16">
        <f t="shared" si="12"/>
        <v>0</v>
      </c>
      <c r="K150" s="17">
        <f>IFERROR(H150+#REF!,0)</f>
        <v>0</v>
      </c>
      <c r="L150" s="13" t="e">
        <f t="shared" si="13"/>
        <v>#REF!</v>
      </c>
      <c r="M150" s="18">
        <f t="shared" si="15"/>
        <v>82.00885167464115</v>
      </c>
      <c r="N150" s="19"/>
      <c r="O150" s="13">
        <f t="shared" si="14"/>
        <v>0</v>
      </c>
      <c r="P150" s="13">
        <v>25</v>
      </c>
      <c r="Q150" s="13">
        <f t="shared" si="11"/>
        <v>2050.2212918660289</v>
      </c>
    </row>
    <row r="151" spans="1:17" ht="27" customHeight="1" x14ac:dyDescent="0.4">
      <c r="A151" s="9">
        <v>43565</v>
      </c>
      <c r="B151" s="9">
        <v>44648</v>
      </c>
      <c r="C151" s="11" t="s">
        <v>297</v>
      </c>
      <c r="D151" s="1" t="s">
        <v>298</v>
      </c>
      <c r="E151" s="1" t="s">
        <v>19</v>
      </c>
      <c r="F151" s="12">
        <v>96.490766488413541</v>
      </c>
      <c r="G151" s="13" t="e">
        <f>F151*#REF!</f>
        <v>#REF!</v>
      </c>
      <c r="H151" s="14"/>
      <c r="I151" s="15"/>
      <c r="J151" s="16">
        <f t="shared" si="12"/>
        <v>0</v>
      </c>
      <c r="K151" s="17">
        <f>IFERROR(H151+#REF!,0)</f>
        <v>0</v>
      </c>
      <c r="L151" s="13" t="e">
        <f t="shared" si="13"/>
        <v>#REF!</v>
      </c>
      <c r="M151" s="18">
        <f t="shared" si="15"/>
        <v>96.490766488413541</v>
      </c>
      <c r="N151" s="19"/>
      <c r="O151" s="13">
        <f t="shared" si="14"/>
        <v>0</v>
      </c>
      <c r="P151" s="13">
        <v>46</v>
      </c>
      <c r="Q151" s="13">
        <f t="shared" si="11"/>
        <v>4438.5752584670226</v>
      </c>
    </row>
    <row r="152" spans="1:17" ht="27" customHeight="1" x14ac:dyDescent="0.4">
      <c r="A152" s="9">
        <v>44459</v>
      </c>
      <c r="B152" s="9">
        <v>43565</v>
      </c>
      <c r="C152" s="11" t="s">
        <v>299</v>
      </c>
      <c r="D152" s="1" t="s">
        <v>300</v>
      </c>
      <c r="E152" s="1" t="s">
        <v>19</v>
      </c>
      <c r="F152" s="12">
        <v>0</v>
      </c>
      <c r="G152" s="13" t="e">
        <f>F152*#REF!</f>
        <v>#REF!</v>
      </c>
      <c r="H152" s="16"/>
      <c r="I152" s="20"/>
      <c r="J152" s="16">
        <f t="shared" si="12"/>
        <v>0</v>
      </c>
      <c r="K152" s="17">
        <f>IFERROR(H152+#REF!,0)</f>
        <v>0</v>
      </c>
      <c r="L152" s="17" t="e">
        <f t="shared" si="13"/>
        <v>#REF!</v>
      </c>
      <c r="M152" s="18">
        <f t="shared" si="15"/>
        <v>0</v>
      </c>
      <c r="N152" s="19"/>
      <c r="O152" s="17">
        <f t="shared" si="14"/>
        <v>0</v>
      </c>
      <c r="P152" s="13">
        <v>0</v>
      </c>
      <c r="Q152" s="13">
        <f t="shared" si="11"/>
        <v>0</v>
      </c>
    </row>
    <row r="153" spans="1:17" ht="27" customHeight="1" x14ac:dyDescent="0.4">
      <c r="A153" s="9">
        <v>44459</v>
      </c>
      <c r="B153" s="9">
        <v>44459</v>
      </c>
      <c r="C153" s="11" t="s">
        <v>301</v>
      </c>
      <c r="D153" s="1" t="s">
        <v>302</v>
      </c>
      <c r="E153" s="1" t="s">
        <v>19</v>
      </c>
      <c r="F153" s="12">
        <v>306</v>
      </c>
      <c r="G153" s="13" t="e">
        <f>F153*#REF!</f>
        <v>#REF!</v>
      </c>
      <c r="H153" s="14"/>
      <c r="I153" s="15"/>
      <c r="J153" s="16">
        <f t="shared" si="12"/>
        <v>0</v>
      </c>
      <c r="K153" s="17">
        <f>IFERROR(H153+#REF!,0)</f>
        <v>0</v>
      </c>
      <c r="L153" s="13" t="e">
        <f t="shared" si="13"/>
        <v>#REF!</v>
      </c>
      <c r="M153" s="18">
        <f t="shared" si="15"/>
        <v>306</v>
      </c>
      <c r="N153" s="19">
        <v>1</v>
      </c>
      <c r="O153" s="13">
        <f t="shared" si="14"/>
        <v>306</v>
      </c>
      <c r="P153" s="13">
        <v>720</v>
      </c>
      <c r="Q153" s="13">
        <f t="shared" si="11"/>
        <v>220320</v>
      </c>
    </row>
    <row r="154" spans="1:17" ht="27" customHeight="1" x14ac:dyDescent="0.4">
      <c r="A154" s="9">
        <v>44459</v>
      </c>
      <c r="B154" s="9">
        <v>44459</v>
      </c>
      <c r="C154" s="11" t="s">
        <v>303</v>
      </c>
      <c r="D154" s="1" t="s">
        <v>304</v>
      </c>
      <c r="E154" s="1" t="s">
        <v>19</v>
      </c>
      <c r="F154" s="12">
        <v>315</v>
      </c>
      <c r="G154" s="13" t="e">
        <f>F154*#REF!</f>
        <v>#REF!</v>
      </c>
      <c r="H154" s="14"/>
      <c r="I154" s="15"/>
      <c r="J154" s="16">
        <f t="shared" si="12"/>
        <v>0</v>
      </c>
      <c r="K154" s="17">
        <f>IFERROR(H154+#REF!,0)</f>
        <v>0</v>
      </c>
      <c r="L154" s="13" t="e">
        <f t="shared" si="13"/>
        <v>#REF!</v>
      </c>
      <c r="M154" s="18">
        <f t="shared" si="15"/>
        <v>315</v>
      </c>
      <c r="N154" s="19">
        <v>2</v>
      </c>
      <c r="O154" s="13">
        <f t="shared" si="14"/>
        <v>630</v>
      </c>
      <c r="P154" s="13">
        <v>23</v>
      </c>
      <c r="Q154" s="13">
        <f t="shared" si="11"/>
        <v>7245</v>
      </c>
    </row>
    <row r="155" spans="1:17" ht="27" customHeight="1" x14ac:dyDescent="0.4">
      <c r="A155" s="9">
        <v>43565</v>
      </c>
      <c r="B155" s="9">
        <v>44459</v>
      </c>
      <c r="C155" s="11" t="s">
        <v>305</v>
      </c>
      <c r="D155" s="1" t="s">
        <v>306</v>
      </c>
      <c r="E155" s="1" t="s">
        <v>19</v>
      </c>
      <c r="F155" s="12">
        <v>211.32761904761909</v>
      </c>
      <c r="G155" s="13" t="e">
        <f>F155*#REF!</f>
        <v>#REF!</v>
      </c>
      <c r="H155" s="14"/>
      <c r="I155" s="15"/>
      <c r="J155" s="16">
        <f t="shared" si="12"/>
        <v>0</v>
      </c>
      <c r="K155" s="17">
        <f>IFERROR(H155+#REF!,0)</f>
        <v>0</v>
      </c>
      <c r="L155" s="13" t="e">
        <f t="shared" si="13"/>
        <v>#REF!</v>
      </c>
      <c r="M155" s="18">
        <f t="shared" si="15"/>
        <v>211.32761904761909</v>
      </c>
      <c r="N155" s="19">
        <v>1</v>
      </c>
      <c r="O155" s="13">
        <f t="shared" si="14"/>
        <v>211.32761904761909</v>
      </c>
      <c r="P155" s="13">
        <v>5</v>
      </c>
      <c r="Q155" s="13">
        <f t="shared" si="11"/>
        <v>1056.6380952380955</v>
      </c>
    </row>
    <row r="156" spans="1:17" ht="27" customHeight="1" x14ac:dyDescent="0.4">
      <c r="A156" s="26">
        <v>44456</v>
      </c>
      <c r="B156" s="9">
        <v>43565</v>
      </c>
      <c r="C156" s="11" t="s">
        <v>307</v>
      </c>
      <c r="D156" s="1" t="s">
        <v>308</v>
      </c>
      <c r="E156" s="1" t="s">
        <v>19</v>
      </c>
      <c r="F156" s="12">
        <v>276.12</v>
      </c>
      <c r="G156" s="13" t="e">
        <f>F156*#REF!</f>
        <v>#REF!</v>
      </c>
      <c r="H156" s="14"/>
      <c r="I156" s="15"/>
      <c r="J156" s="16">
        <f t="shared" si="12"/>
        <v>0</v>
      </c>
      <c r="K156" s="17">
        <f>IFERROR(H156+#REF!,0)</f>
        <v>0</v>
      </c>
      <c r="L156" s="13" t="e">
        <f t="shared" si="13"/>
        <v>#REF!</v>
      </c>
      <c r="M156" s="18">
        <f t="shared" si="15"/>
        <v>276.12</v>
      </c>
      <c r="N156" s="19"/>
      <c r="O156" s="13">
        <f t="shared" si="14"/>
        <v>0</v>
      </c>
      <c r="P156" s="13">
        <v>1</v>
      </c>
      <c r="Q156" s="13">
        <f t="shared" si="11"/>
        <v>276.12</v>
      </c>
    </row>
    <row r="157" spans="1:17" ht="27" customHeight="1" x14ac:dyDescent="0.4">
      <c r="A157" s="9">
        <v>44456</v>
      </c>
      <c r="B157" s="9">
        <v>44456</v>
      </c>
      <c r="C157" s="11" t="s">
        <v>309</v>
      </c>
      <c r="D157" s="1" t="s">
        <v>310</v>
      </c>
      <c r="E157" s="27" t="s">
        <v>19</v>
      </c>
      <c r="F157" s="12">
        <v>294.18055555555554</v>
      </c>
      <c r="G157" s="13" t="e">
        <f>F157*#REF!</f>
        <v>#REF!</v>
      </c>
      <c r="H157" s="14"/>
      <c r="I157" s="28"/>
      <c r="J157" s="16">
        <f t="shared" si="12"/>
        <v>0</v>
      </c>
      <c r="K157" s="17">
        <f>IFERROR(H157+#REF!,0)</f>
        <v>0</v>
      </c>
      <c r="L157" s="13" t="e">
        <f t="shared" si="13"/>
        <v>#REF!</v>
      </c>
      <c r="M157" s="18">
        <f t="shared" si="15"/>
        <v>294.18055555555554</v>
      </c>
      <c r="N157" s="19">
        <v>3</v>
      </c>
      <c r="O157" s="13">
        <f t="shared" si="14"/>
        <v>882.54166666666663</v>
      </c>
      <c r="P157" s="13">
        <v>57</v>
      </c>
      <c r="Q157" s="13">
        <f t="shared" si="11"/>
        <v>16768.291666666664</v>
      </c>
    </row>
    <row r="158" spans="1:17" ht="27" customHeight="1" x14ac:dyDescent="0.4">
      <c r="A158" s="9">
        <v>43500</v>
      </c>
      <c r="B158" s="9">
        <v>44456</v>
      </c>
      <c r="C158" s="11" t="s">
        <v>311</v>
      </c>
      <c r="D158" s="1" t="s">
        <v>312</v>
      </c>
      <c r="E158" s="1" t="s">
        <v>19</v>
      </c>
      <c r="F158" s="12">
        <v>73.151259259259263</v>
      </c>
      <c r="G158" s="13" t="e">
        <f>F158*#REF!</f>
        <v>#REF!</v>
      </c>
      <c r="H158" s="14"/>
      <c r="I158" s="15"/>
      <c r="J158" s="16">
        <f t="shared" si="12"/>
        <v>0</v>
      </c>
      <c r="K158" s="17">
        <f>IFERROR(H158+#REF!,0)</f>
        <v>0</v>
      </c>
      <c r="L158" s="13" t="e">
        <f t="shared" si="13"/>
        <v>#REF!</v>
      </c>
      <c r="M158" s="18">
        <f t="shared" si="15"/>
        <v>73.151259259259263</v>
      </c>
      <c r="N158" s="19">
        <v>21</v>
      </c>
      <c r="O158" s="13">
        <f t="shared" si="14"/>
        <v>1536.1764444444445</v>
      </c>
      <c r="P158" s="13">
        <v>22</v>
      </c>
      <c r="Q158" s="13">
        <f t="shared" si="11"/>
        <v>1609.3277037037037</v>
      </c>
    </row>
    <row r="159" spans="1:17" ht="27" customHeight="1" x14ac:dyDescent="0.4">
      <c r="A159" s="9">
        <v>44459</v>
      </c>
      <c r="B159" s="9">
        <v>43500</v>
      </c>
      <c r="C159" s="11" t="s">
        <v>313</v>
      </c>
      <c r="D159" s="1" t="s">
        <v>314</v>
      </c>
      <c r="E159" s="1" t="s">
        <v>19</v>
      </c>
      <c r="F159" s="12">
        <v>0</v>
      </c>
      <c r="G159" s="13" t="e">
        <f>F159*#REF!</f>
        <v>#REF!</v>
      </c>
      <c r="H159" s="14"/>
      <c r="I159" s="20"/>
      <c r="J159" s="16">
        <f t="shared" si="12"/>
        <v>0</v>
      </c>
      <c r="K159" s="17">
        <f>IFERROR(H159+#REF!,0)</f>
        <v>0</v>
      </c>
      <c r="L159" s="17" t="e">
        <f t="shared" si="13"/>
        <v>#REF!</v>
      </c>
      <c r="M159" s="18">
        <f t="shared" si="15"/>
        <v>0</v>
      </c>
      <c r="N159" s="19"/>
      <c r="O159" s="17">
        <f t="shared" si="14"/>
        <v>0</v>
      </c>
      <c r="P159" s="13">
        <v>0</v>
      </c>
      <c r="Q159" s="13">
        <f t="shared" si="11"/>
        <v>0</v>
      </c>
    </row>
    <row r="160" spans="1:17" ht="27" customHeight="1" x14ac:dyDescent="0.4">
      <c r="A160" s="9">
        <v>44459</v>
      </c>
      <c r="B160" s="9">
        <v>44459</v>
      </c>
      <c r="C160" s="11" t="s">
        <v>315</v>
      </c>
      <c r="D160" s="1" t="s">
        <v>316</v>
      </c>
      <c r="E160" s="1" t="s">
        <v>19</v>
      </c>
      <c r="F160" s="12">
        <v>53.263750000000002</v>
      </c>
      <c r="G160" s="13" t="e">
        <f>F160*#REF!</f>
        <v>#REF!</v>
      </c>
      <c r="H160" s="14"/>
      <c r="I160" s="15"/>
      <c r="J160" s="16">
        <f t="shared" si="12"/>
        <v>0</v>
      </c>
      <c r="K160" s="17">
        <f>IFERROR(H160+#REF!,0)</f>
        <v>0</v>
      </c>
      <c r="L160" s="13" t="e">
        <f t="shared" si="13"/>
        <v>#REF!</v>
      </c>
      <c r="M160" s="18">
        <f t="shared" si="15"/>
        <v>53.263750000000002</v>
      </c>
      <c r="N160" s="19">
        <v>6</v>
      </c>
      <c r="O160" s="13">
        <f t="shared" si="14"/>
        <v>319.58249999999998</v>
      </c>
      <c r="P160" s="13">
        <v>65</v>
      </c>
      <c r="Q160" s="13">
        <f t="shared" si="11"/>
        <v>3462.1437500000002</v>
      </c>
    </row>
    <row r="161" spans="1:17" ht="27" customHeight="1" x14ac:dyDescent="0.4">
      <c r="A161" s="9">
        <v>44648</v>
      </c>
      <c r="B161" s="9">
        <v>44459</v>
      </c>
      <c r="C161" s="11" t="s">
        <v>317</v>
      </c>
      <c r="D161" s="1" t="s">
        <v>318</v>
      </c>
      <c r="E161" s="1" t="s">
        <v>19</v>
      </c>
      <c r="F161" s="12">
        <v>48.745800000000003</v>
      </c>
      <c r="G161" s="13" t="e">
        <f>F161*#REF!</f>
        <v>#REF!</v>
      </c>
      <c r="H161" s="14"/>
      <c r="I161" s="15"/>
      <c r="J161" s="16">
        <f t="shared" si="12"/>
        <v>0</v>
      </c>
      <c r="K161" s="17">
        <f>IFERROR(H161+#REF!,0)</f>
        <v>0</v>
      </c>
      <c r="L161" s="13" t="e">
        <f t="shared" si="13"/>
        <v>#REF!</v>
      </c>
      <c r="M161" s="18">
        <f t="shared" si="15"/>
        <v>48.745800000000003</v>
      </c>
      <c r="N161" s="19">
        <v>10</v>
      </c>
      <c r="O161" s="13">
        <f t="shared" si="14"/>
        <v>487.45800000000003</v>
      </c>
      <c r="P161" s="13">
        <v>39</v>
      </c>
      <c r="Q161" s="13">
        <f t="shared" si="11"/>
        <v>1901.0862000000002</v>
      </c>
    </row>
    <row r="162" spans="1:17" ht="27" customHeight="1" x14ac:dyDescent="0.4">
      <c r="A162" s="9">
        <v>44459</v>
      </c>
      <c r="B162" s="9">
        <v>44648</v>
      </c>
      <c r="C162" s="11" t="s">
        <v>319</v>
      </c>
      <c r="D162" s="1" t="s">
        <v>320</v>
      </c>
      <c r="E162" s="1" t="s">
        <v>19</v>
      </c>
      <c r="F162" s="12">
        <v>25.42</v>
      </c>
      <c r="G162" s="13" t="e">
        <f>F162*#REF!</f>
        <v>#REF!</v>
      </c>
      <c r="H162" s="14"/>
      <c r="I162" s="15"/>
      <c r="J162" s="16">
        <f t="shared" si="12"/>
        <v>0</v>
      </c>
      <c r="K162" s="17">
        <f>IFERROR(H162+#REF!,0)</f>
        <v>0</v>
      </c>
      <c r="L162" s="13" t="e">
        <f t="shared" si="13"/>
        <v>#REF!</v>
      </c>
      <c r="M162" s="18">
        <f t="shared" si="15"/>
        <v>25.42</v>
      </c>
      <c r="N162" s="19"/>
      <c r="O162" s="13">
        <f t="shared" si="14"/>
        <v>0</v>
      </c>
      <c r="P162" s="13">
        <v>9</v>
      </c>
      <c r="Q162" s="13">
        <f t="shared" si="11"/>
        <v>228.78000000000003</v>
      </c>
    </row>
    <row r="163" spans="1:17" ht="27" customHeight="1" x14ac:dyDescent="0.4">
      <c r="A163" s="9">
        <v>44801</v>
      </c>
      <c r="B163" s="9">
        <v>44459</v>
      </c>
      <c r="C163" s="11" t="s">
        <v>321</v>
      </c>
      <c r="D163" s="1" t="s">
        <v>322</v>
      </c>
      <c r="E163" s="1" t="s">
        <v>19</v>
      </c>
      <c r="F163" s="12">
        <v>0</v>
      </c>
      <c r="G163" s="13" t="e">
        <f>F163*#REF!</f>
        <v>#REF!</v>
      </c>
      <c r="H163" s="14"/>
      <c r="I163" s="15"/>
      <c r="J163" s="16">
        <f t="shared" si="12"/>
        <v>0</v>
      </c>
      <c r="K163" s="17">
        <f>IFERROR(H163+#REF!,0)</f>
        <v>0</v>
      </c>
      <c r="L163" s="13" t="e">
        <f t="shared" si="13"/>
        <v>#REF!</v>
      </c>
      <c r="M163" s="18">
        <f t="shared" si="15"/>
        <v>0</v>
      </c>
      <c r="N163" s="19"/>
      <c r="O163" s="13">
        <f t="shared" si="14"/>
        <v>0</v>
      </c>
      <c r="P163" s="13">
        <v>0</v>
      </c>
      <c r="Q163" s="13">
        <f t="shared" si="11"/>
        <v>0</v>
      </c>
    </row>
    <row r="164" spans="1:17" ht="27" customHeight="1" x14ac:dyDescent="0.4">
      <c r="A164" s="9">
        <v>43500</v>
      </c>
      <c r="B164" s="9">
        <v>44801</v>
      </c>
      <c r="C164" s="11" t="s">
        <v>323</v>
      </c>
      <c r="D164" s="1" t="s">
        <v>324</v>
      </c>
      <c r="E164" s="1" t="s">
        <v>19</v>
      </c>
      <c r="F164" s="12">
        <v>0</v>
      </c>
      <c r="G164" s="13" t="e">
        <f>F164*#REF!</f>
        <v>#REF!</v>
      </c>
      <c r="H164" s="14"/>
      <c r="I164" s="15"/>
      <c r="J164" s="16">
        <f t="shared" si="12"/>
        <v>0</v>
      </c>
      <c r="K164" s="17">
        <f>IFERROR(H164+#REF!,0)</f>
        <v>0</v>
      </c>
      <c r="L164" s="13" t="e">
        <f t="shared" si="13"/>
        <v>#REF!</v>
      </c>
      <c r="M164" s="18">
        <f t="shared" si="15"/>
        <v>0</v>
      </c>
      <c r="N164" s="19"/>
      <c r="O164" s="13">
        <f t="shared" si="14"/>
        <v>0</v>
      </c>
      <c r="P164" s="13">
        <v>0</v>
      </c>
      <c r="Q164" s="13">
        <f t="shared" si="11"/>
        <v>0</v>
      </c>
    </row>
    <row r="165" spans="1:17" ht="27" customHeight="1" x14ac:dyDescent="0.4">
      <c r="A165" s="9">
        <v>44801</v>
      </c>
      <c r="B165" s="9">
        <v>43500</v>
      </c>
      <c r="C165" s="11" t="s">
        <v>325</v>
      </c>
      <c r="D165" s="1" t="s">
        <v>326</v>
      </c>
      <c r="E165" s="1" t="s">
        <v>19</v>
      </c>
      <c r="F165" s="12">
        <v>0</v>
      </c>
      <c r="G165" s="13" t="e">
        <f>F165*#REF!</f>
        <v>#REF!</v>
      </c>
      <c r="H165" s="14"/>
      <c r="I165" s="15"/>
      <c r="J165" s="16">
        <f t="shared" si="12"/>
        <v>0</v>
      </c>
      <c r="K165" s="17">
        <f>IFERROR(H165+#REF!,0)</f>
        <v>0</v>
      </c>
      <c r="L165" s="13" t="e">
        <f t="shared" si="13"/>
        <v>#REF!</v>
      </c>
      <c r="M165" s="18">
        <f t="shared" si="15"/>
        <v>0</v>
      </c>
      <c r="N165" s="19"/>
      <c r="O165" s="13">
        <f t="shared" si="14"/>
        <v>0</v>
      </c>
      <c r="P165" s="13">
        <v>0</v>
      </c>
      <c r="Q165" s="13">
        <f t="shared" si="11"/>
        <v>0</v>
      </c>
    </row>
    <row r="166" spans="1:17" ht="27" customHeight="1" x14ac:dyDescent="0.4">
      <c r="A166" s="9">
        <v>44801</v>
      </c>
      <c r="B166" s="9">
        <v>44801</v>
      </c>
      <c r="C166" s="11"/>
      <c r="D166" s="1" t="s">
        <v>327</v>
      </c>
      <c r="E166" s="1" t="s">
        <v>19</v>
      </c>
      <c r="F166" s="12">
        <v>685</v>
      </c>
      <c r="G166" s="13" t="e">
        <f>F166*#REF!</f>
        <v>#REF!</v>
      </c>
      <c r="H166" s="14"/>
      <c r="I166" s="15"/>
      <c r="J166" s="16">
        <f t="shared" si="12"/>
        <v>0</v>
      </c>
      <c r="K166" s="17">
        <f>IFERROR(H166+#REF!,0)</f>
        <v>0</v>
      </c>
      <c r="L166" s="13" t="e">
        <f t="shared" si="13"/>
        <v>#REF!</v>
      </c>
      <c r="M166" s="18">
        <f t="shared" si="15"/>
        <v>685</v>
      </c>
      <c r="N166" s="19">
        <v>1</v>
      </c>
      <c r="O166" s="13">
        <f t="shared" si="14"/>
        <v>685</v>
      </c>
      <c r="P166" s="13">
        <v>21</v>
      </c>
      <c r="Q166" s="13">
        <f t="shared" si="11"/>
        <v>14385</v>
      </c>
    </row>
    <row r="167" spans="1:17" ht="27" customHeight="1" x14ac:dyDescent="0.4">
      <c r="A167" s="9">
        <v>45608</v>
      </c>
      <c r="B167" s="9">
        <v>44801</v>
      </c>
      <c r="C167" s="11" t="s">
        <v>328</v>
      </c>
      <c r="D167" s="1" t="s">
        <v>329</v>
      </c>
      <c r="E167" s="1" t="s">
        <v>19</v>
      </c>
      <c r="F167" s="12">
        <v>615.90909090909088</v>
      </c>
      <c r="G167" s="13" t="e">
        <f>F167*#REF!</f>
        <v>#REF!</v>
      </c>
      <c r="H167" s="14"/>
      <c r="I167" s="15"/>
      <c r="J167" s="16">
        <f t="shared" si="12"/>
        <v>0</v>
      </c>
      <c r="K167" s="17">
        <f>IFERROR(H167+#REF!,0)</f>
        <v>0</v>
      </c>
      <c r="L167" s="13" t="e">
        <f t="shared" si="13"/>
        <v>#REF!</v>
      </c>
      <c r="M167" s="18">
        <f t="shared" si="15"/>
        <v>615.90909090909088</v>
      </c>
      <c r="N167" s="19">
        <v>1</v>
      </c>
      <c r="O167" s="13">
        <f t="shared" si="14"/>
        <v>615.90909090909088</v>
      </c>
      <c r="P167" s="13">
        <v>21</v>
      </c>
      <c r="Q167" s="13">
        <f t="shared" si="11"/>
        <v>12934.090909090908</v>
      </c>
    </row>
    <row r="168" spans="1:17" ht="27" customHeight="1" x14ac:dyDescent="0.4">
      <c r="A168" s="9">
        <v>43500</v>
      </c>
      <c r="B168" s="9">
        <v>45608</v>
      </c>
      <c r="C168" s="11"/>
      <c r="D168" s="1" t="s">
        <v>330</v>
      </c>
      <c r="E168" s="1" t="s">
        <v>43</v>
      </c>
      <c r="F168" s="12">
        <v>71.950363915940557</v>
      </c>
      <c r="G168" s="13" t="e">
        <f>F168*#REF!</f>
        <v>#REF!</v>
      </c>
      <c r="H168" s="14"/>
      <c r="I168" s="15"/>
      <c r="J168" s="16">
        <f t="shared" si="12"/>
        <v>0</v>
      </c>
      <c r="K168" s="17">
        <f>IFERROR(H168+#REF!,0)</f>
        <v>0</v>
      </c>
      <c r="L168" s="13" t="e">
        <f t="shared" si="13"/>
        <v>#REF!</v>
      </c>
      <c r="M168" s="18">
        <f t="shared" si="15"/>
        <v>71.950363915940557</v>
      </c>
      <c r="N168" s="19">
        <v>71</v>
      </c>
      <c r="O168" s="13">
        <f t="shared" si="14"/>
        <v>5108.4758380317799</v>
      </c>
      <c r="P168" s="13">
        <v>1063</v>
      </c>
      <c r="Q168" s="13">
        <f t="shared" si="11"/>
        <v>76483.236842644808</v>
      </c>
    </row>
    <row r="169" spans="1:17" ht="27" customHeight="1" x14ac:dyDescent="0.4">
      <c r="A169" s="9">
        <v>44459</v>
      </c>
      <c r="B169" s="9">
        <v>43500</v>
      </c>
      <c r="C169" s="11" t="s">
        <v>331</v>
      </c>
      <c r="D169" s="1" t="s">
        <v>332</v>
      </c>
      <c r="E169" s="1" t="s">
        <v>19</v>
      </c>
      <c r="F169" s="12">
        <v>0</v>
      </c>
      <c r="G169" s="13" t="e">
        <f>F169*#REF!</f>
        <v>#REF!</v>
      </c>
      <c r="H169" s="14"/>
      <c r="I169" s="15"/>
      <c r="J169" s="16">
        <f t="shared" si="12"/>
        <v>0</v>
      </c>
      <c r="K169" s="17">
        <f>IFERROR(H169+#REF!,0)</f>
        <v>0</v>
      </c>
      <c r="L169" s="13" t="e">
        <f t="shared" si="13"/>
        <v>#REF!</v>
      </c>
      <c r="M169" s="18">
        <f t="shared" si="15"/>
        <v>0</v>
      </c>
      <c r="N169" s="19"/>
      <c r="O169" s="13">
        <f t="shared" si="14"/>
        <v>0</v>
      </c>
      <c r="P169" s="13">
        <v>0</v>
      </c>
      <c r="Q169" s="13">
        <f t="shared" si="11"/>
        <v>0</v>
      </c>
    </row>
    <row r="170" spans="1:17" ht="27" customHeight="1" x14ac:dyDescent="0.4">
      <c r="A170" s="9">
        <v>44459</v>
      </c>
      <c r="B170" s="9">
        <v>44459</v>
      </c>
      <c r="C170" s="11" t="s">
        <v>333</v>
      </c>
      <c r="D170" s="1" t="s">
        <v>334</v>
      </c>
      <c r="E170" s="1" t="s">
        <v>19</v>
      </c>
      <c r="F170" s="12">
        <v>79.656511718291014</v>
      </c>
      <c r="G170" s="13" t="e">
        <f>F170*#REF!</f>
        <v>#REF!</v>
      </c>
      <c r="H170" s="14"/>
      <c r="I170" s="15"/>
      <c r="J170" s="16">
        <f t="shared" si="12"/>
        <v>0</v>
      </c>
      <c r="K170" s="17">
        <f>IFERROR(H170+#REF!,0)</f>
        <v>0</v>
      </c>
      <c r="L170" s="13" t="e">
        <f t="shared" si="13"/>
        <v>#REF!</v>
      </c>
      <c r="M170" s="18">
        <f t="shared" si="15"/>
        <v>79.656511718291014</v>
      </c>
      <c r="N170" s="19"/>
      <c r="O170" s="13">
        <f t="shared" si="14"/>
        <v>0</v>
      </c>
      <c r="P170" s="13">
        <v>74</v>
      </c>
      <c r="Q170" s="13">
        <f t="shared" si="11"/>
        <v>5894.5818671535353</v>
      </c>
    </row>
    <row r="171" spans="1:17" ht="27" customHeight="1" x14ac:dyDescent="0.4">
      <c r="A171" s="9">
        <v>44648</v>
      </c>
      <c r="B171" s="9">
        <v>44459</v>
      </c>
      <c r="C171" s="11" t="s">
        <v>335</v>
      </c>
      <c r="D171" s="1" t="s">
        <v>336</v>
      </c>
      <c r="E171" s="1" t="s">
        <v>19</v>
      </c>
      <c r="F171" s="12">
        <v>127.84206566286527</v>
      </c>
      <c r="G171" s="13" t="e">
        <f>F171*#REF!</f>
        <v>#REF!</v>
      </c>
      <c r="H171" s="14"/>
      <c r="I171" s="15"/>
      <c r="J171" s="16">
        <f t="shared" si="12"/>
        <v>0</v>
      </c>
      <c r="K171" s="17">
        <f>IFERROR(H171+#REF!,0)</f>
        <v>0</v>
      </c>
      <c r="L171" s="13" t="e">
        <f t="shared" si="13"/>
        <v>#REF!</v>
      </c>
      <c r="M171" s="18">
        <f t="shared" si="15"/>
        <v>127.84206566286527</v>
      </c>
      <c r="N171" s="19">
        <v>3</v>
      </c>
      <c r="O171" s="13">
        <f t="shared" si="14"/>
        <v>383.52619698859581</v>
      </c>
      <c r="P171" s="13">
        <v>16</v>
      </c>
      <c r="Q171" s="13">
        <f t="shared" si="11"/>
        <v>2045.4730506058443</v>
      </c>
    </row>
    <row r="172" spans="1:17" ht="27" customHeight="1" x14ac:dyDescent="0.4">
      <c r="A172" s="26">
        <v>44648</v>
      </c>
      <c r="B172" s="9">
        <v>44648</v>
      </c>
      <c r="C172" s="11" t="s">
        <v>337</v>
      </c>
      <c r="D172" s="1" t="s">
        <v>338</v>
      </c>
      <c r="E172" s="1" t="s">
        <v>19</v>
      </c>
      <c r="F172" s="12">
        <v>0</v>
      </c>
      <c r="G172" s="13" t="e">
        <f>F172*#REF!</f>
        <v>#REF!</v>
      </c>
      <c r="H172" s="14"/>
      <c r="I172" s="15"/>
      <c r="J172" s="16">
        <f t="shared" si="12"/>
        <v>0</v>
      </c>
      <c r="K172" s="17">
        <f>IFERROR(H172+#REF!,0)</f>
        <v>0</v>
      </c>
      <c r="L172" s="13" t="e">
        <f t="shared" si="13"/>
        <v>#REF!</v>
      </c>
      <c r="M172" s="18">
        <f t="shared" si="15"/>
        <v>0</v>
      </c>
      <c r="N172" s="19"/>
      <c r="O172" s="13">
        <f t="shared" si="14"/>
        <v>0</v>
      </c>
      <c r="P172" s="13">
        <v>0</v>
      </c>
      <c r="Q172" s="13">
        <f t="shared" si="11"/>
        <v>0</v>
      </c>
    </row>
    <row r="173" spans="1:17" ht="27" customHeight="1" x14ac:dyDescent="0.4">
      <c r="A173" s="9">
        <v>44459</v>
      </c>
      <c r="B173" s="9">
        <v>44648</v>
      </c>
      <c r="C173" s="11" t="s">
        <v>339</v>
      </c>
      <c r="D173" s="1" t="s">
        <v>340</v>
      </c>
      <c r="E173" s="27" t="s">
        <v>19</v>
      </c>
      <c r="F173" s="12">
        <v>0</v>
      </c>
      <c r="G173" s="13" t="e">
        <f>F173*#REF!</f>
        <v>#REF!</v>
      </c>
      <c r="H173" s="14"/>
      <c r="I173" s="15"/>
      <c r="J173" s="16">
        <f t="shared" si="12"/>
        <v>0</v>
      </c>
      <c r="K173" s="17">
        <f>IFERROR(H173+#REF!,0)</f>
        <v>0</v>
      </c>
      <c r="L173" s="13" t="e">
        <f t="shared" si="13"/>
        <v>#REF!</v>
      </c>
      <c r="M173" s="18">
        <f t="shared" si="15"/>
        <v>0</v>
      </c>
      <c r="N173" s="19"/>
      <c r="O173" s="13">
        <f t="shared" si="14"/>
        <v>0</v>
      </c>
      <c r="P173" s="13">
        <v>0</v>
      </c>
      <c r="Q173" s="13">
        <f t="shared" si="11"/>
        <v>0</v>
      </c>
    </row>
    <row r="174" spans="1:17" ht="27" customHeight="1" x14ac:dyDescent="0.4">
      <c r="A174" s="9">
        <v>44459</v>
      </c>
      <c r="B174" s="9">
        <v>44459</v>
      </c>
      <c r="C174" s="11" t="s">
        <v>341</v>
      </c>
      <c r="D174" s="1" t="s">
        <v>342</v>
      </c>
      <c r="E174" s="1" t="s">
        <v>19</v>
      </c>
      <c r="F174" s="12">
        <v>26.409111969111965</v>
      </c>
      <c r="G174" s="13" t="e">
        <f>F174*#REF!</f>
        <v>#REF!</v>
      </c>
      <c r="H174" s="14"/>
      <c r="I174" s="15"/>
      <c r="J174" s="16">
        <f t="shared" si="12"/>
        <v>0</v>
      </c>
      <c r="K174" s="17">
        <f>IFERROR(H174+#REF!,0)</f>
        <v>0</v>
      </c>
      <c r="L174" s="13" t="e">
        <f t="shared" si="13"/>
        <v>#REF!</v>
      </c>
      <c r="M174" s="18">
        <f t="shared" si="15"/>
        <v>26.409111969111965</v>
      </c>
      <c r="N174" s="19">
        <v>11</v>
      </c>
      <c r="O174" s="13">
        <f t="shared" si="14"/>
        <v>290.50023166023163</v>
      </c>
      <c r="P174" s="13">
        <v>222</v>
      </c>
      <c r="Q174" s="13">
        <f t="shared" si="11"/>
        <v>5862.8228571428563</v>
      </c>
    </row>
    <row r="175" spans="1:17" ht="27" customHeight="1" x14ac:dyDescent="0.4">
      <c r="A175" s="26">
        <v>44801</v>
      </c>
      <c r="B175" s="9">
        <v>44459</v>
      </c>
      <c r="C175" s="11" t="s">
        <v>343</v>
      </c>
      <c r="D175" s="1" t="s">
        <v>344</v>
      </c>
      <c r="E175" s="1" t="s">
        <v>19</v>
      </c>
      <c r="F175" s="12">
        <v>20.76619642498331</v>
      </c>
      <c r="G175" s="13" t="e">
        <f>F175*#REF!</f>
        <v>#REF!</v>
      </c>
      <c r="H175" s="14"/>
      <c r="I175" s="15"/>
      <c r="J175" s="16">
        <f t="shared" si="12"/>
        <v>0</v>
      </c>
      <c r="K175" s="17">
        <f>IFERROR(H175+#REF!,0)</f>
        <v>0</v>
      </c>
      <c r="L175" s="13" t="e">
        <f t="shared" si="13"/>
        <v>#REF!</v>
      </c>
      <c r="M175" s="18">
        <f t="shared" si="15"/>
        <v>20.76619642498331</v>
      </c>
      <c r="N175" s="19">
        <v>79</v>
      </c>
      <c r="O175" s="13">
        <f t="shared" si="14"/>
        <v>1640.5295175736815</v>
      </c>
      <c r="P175" s="13">
        <v>443</v>
      </c>
      <c r="Q175" s="13">
        <f t="shared" si="11"/>
        <v>9199.4250162676053</v>
      </c>
    </row>
    <row r="176" spans="1:17" ht="27" customHeight="1" x14ac:dyDescent="0.4">
      <c r="A176" s="9">
        <v>44459</v>
      </c>
      <c r="B176" s="9">
        <v>44801</v>
      </c>
      <c r="C176" s="11" t="s">
        <v>345</v>
      </c>
      <c r="D176" s="1" t="s">
        <v>346</v>
      </c>
      <c r="E176" s="27" t="s">
        <v>19</v>
      </c>
      <c r="F176" s="12">
        <v>0</v>
      </c>
      <c r="G176" s="13" t="e">
        <f>F176*#REF!</f>
        <v>#REF!</v>
      </c>
      <c r="H176" s="14"/>
      <c r="I176" s="28"/>
      <c r="J176" s="16">
        <f t="shared" si="12"/>
        <v>0</v>
      </c>
      <c r="K176" s="17">
        <f>IFERROR(H176+#REF!,0)</f>
        <v>0</v>
      </c>
      <c r="L176" s="13" t="e">
        <f t="shared" si="13"/>
        <v>#REF!</v>
      </c>
      <c r="M176" s="18">
        <f t="shared" si="15"/>
        <v>0</v>
      </c>
      <c r="N176" s="19"/>
      <c r="O176" s="13">
        <f t="shared" si="14"/>
        <v>0</v>
      </c>
      <c r="P176" s="13">
        <v>0</v>
      </c>
      <c r="Q176" s="13">
        <f t="shared" si="11"/>
        <v>0</v>
      </c>
    </row>
    <row r="177" spans="1:17" ht="27" customHeight="1" x14ac:dyDescent="0.4">
      <c r="A177" s="9">
        <v>43500</v>
      </c>
      <c r="B177" s="9">
        <v>44459</v>
      </c>
      <c r="C177" s="11" t="s">
        <v>347</v>
      </c>
      <c r="D177" s="1" t="s">
        <v>348</v>
      </c>
      <c r="E177" s="1" t="s">
        <v>19</v>
      </c>
      <c r="F177" s="12">
        <v>7.8456097560975611</v>
      </c>
      <c r="G177" s="13" t="e">
        <f>F177*#REF!</f>
        <v>#REF!</v>
      </c>
      <c r="H177" s="14"/>
      <c r="I177" s="15"/>
      <c r="J177" s="16">
        <f t="shared" si="12"/>
        <v>0</v>
      </c>
      <c r="K177" s="17">
        <f>IFERROR(H177+#REF!,0)</f>
        <v>0</v>
      </c>
      <c r="L177" s="13" t="e">
        <f t="shared" si="13"/>
        <v>#REF!</v>
      </c>
      <c r="M177" s="18">
        <f t="shared" si="15"/>
        <v>7.8456097560975611</v>
      </c>
      <c r="N177" s="19">
        <v>4</v>
      </c>
      <c r="O177" s="13">
        <f t="shared" si="14"/>
        <v>31.382439024390244</v>
      </c>
      <c r="P177" s="13">
        <v>40</v>
      </c>
      <c r="Q177" s="13">
        <f t="shared" si="11"/>
        <v>313.82439024390243</v>
      </c>
    </row>
    <row r="178" spans="1:17" ht="27" customHeight="1" x14ac:dyDescent="0.4">
      <c r="A178" s="9">
        <v>44459</v>
      </c>
      <c r="B178" s="9">
        <v>43500</v>
      </c>
      <c r="C178" s="11" t="s">
        <v>349</v>
      </c>
      <c r="D178" s="1" t="s">
        <v>350</v>
      </c>
      <c r="E178" s="1" t="s">
        <v>19</v>
      </c>
      <c r="F178" s="12">
        <v>0</v>
      </c>
      <c r="G178" s="13" t="e">
        <f>F178*#REF!</f>
        <v>#REF!</v>
      </c>
      <c r="H178" s="14"/>
      <c r="I178" s="20"/>
      <c r="J178" s="16">
        <f t="shared" si="12"/>
        <v>0</v>
      </c>
      <c r="K178" s="17">
        <f>IFERROR(H178+#REF!,0)</f>
        <v>0</v>
      </c>
      <c r="L178" s="17" t="e">
        <f t="shared" si="13"/>
        <v>#REF!</v>
      </c>
      <c r="M178" s="18">
        <f t="shared" si="15"/>
        <v>0</v>
      </c>
      <c r="N178" s="19"/>
      <c r="O178" s="17">
        <f t="shared" si="14"/>
        <v>0</v>
      </c>
      <c r="P178" s="13">
        <v>0</v>
      </c>
      <c r="Q178" s="13">
        <f t="shared" si="11"/>
        <v>0</v>
      </c>
    </row>
    <row r="179" spans="1:17" ht="27" customHeight="1" x14ac:dyDescent="0.4">
      <c r="A179" s="9">
        <v>43500</v>
      </c>
      <c r="B179" s="9">
        <v>44459</v>
      </c>
      <c r="C179" s="11" t="s">
        <v>351</v>
      </c>
      <c r="D179" s="1" t="s">
        <v>352</v>
      </c>
      <c r="E179" s="1" t="s">
        <v>19</v>
      </c>
      <c r="F179" s="12">
        <v>18.348014643708972</v>
      </c>
      <c r="G179" s="13" t="e">
        <f>F179*#REF!</f>
        <v>#REF!</v>
      </c>
      <c r="H179" s="14"/>
      <c r="I179" s="15"/>
      <c r="J179" s="16">
        <f t="shared" si="12"/>
        <v>0</v>
      </c>
      <c r="K179" s="17">
        <f>IFERROR(H179+#REF!,0)</f>
        <v>0</v>
      </c>
      <c r="L179" s="13" t="e">
        <f t="shared" si="13"/>
        <v>#REF!</v>
      </c>
      <c r="M179" s="18">
        <f t="shared" si="15"/>
        <v>18.348014643708972</v>
      </c>
      <c r="N179" s="19">
        <v>42</v>
      </c>
      <c r="O179" s="13">
        <f t="shared" si="14"/>
        <v>770.61661503577682</v>
      </c>
      <c r="P179" s="13">
        <v>565</v>
      </c>
      <c r="Q179" s="13">
        <f t="shared" si="11"/>
        <v>10366.628273695569</v>
      </c>
    </row>
    <row r="180" spans="1:17" ht="27" customHeight="1" x14ac:dyDescent="0.4">
      <c r="A180" s="9">
        <v>44456</v>
      </c>
      <c r="B180" s="9">
        <v>43500</v>
      </c>
      <c r="C180" s="11" t="s">
        <v>353</v>
      </c>
      <c r="D180" s="1" t="s">
        <v>354</v>
      </c>
      <c r="E180" s="1" t="s">
        <v>19</v>
      </c>
      <c r="F180" s="12">
        <v>0</v>
      </c>
      <c r="G180" s="13" t="e">
        <f>F180*#REF!</f>
        <v>#REF!</v>
      </c>
      <c r="H180" s="14"/>
      <c r="I180" s="15"/>
      <c r="J180" s="16">
        <f t="shared" si="12"/>
        <v>0</v>
      </c>
      <c r="K180" s="17">
        <f>IFERROR(H180+#REF!,0)</f>
        <v>0</v>
      </c>
      <c r="L180" s="13" t="e">
        <f t="shared" si="13"/>
        <v>#REF!</v>
      </c>
      <c r="M180" s="18">
        <f t="shared" si="15"/>
        <v>0</v>
      </c>
      <c r="N180" s="19"/>
      <c r="O180" s="13">
        <f t="shared" si="14"/>
        <v>0</v>
      </c>
      <c r="P180" s="13">
        <v>0</v>
      </c>
      <c r="Q180" s="13">
        <f t="shared" si="11"/>
        <v>0</v>
      </c>
    </row>
    <row r="181" spans="1:17" ht="27" customHeight="1" x14ac:dyDescent="0.4">
      <c r="A181" s="9">
        <v>43500</v>
      </c>
      <c r="B181" s="9">
        <v>44456</v>
      </c>
      <c r="C181" s="11" t="s">
        <v>355</v>
      </c>
      <c r="D181" s="1" t="s">
        <v>356</v>
      </c>
      <c r="E181" s="1" t="s">
        <v>19</v>
      </c>
      <c r="F181" s="12">
        <v>3000.15</v>
      </c>
      <c r="G181" s="13" t="e">
        <f>F181*#REF!</f>
        <v>#REF!</v>
      </c>
      <c r="H181" s="14"/>
      <c r="I181" s="15"/>
      <c r="J181" s="16">
        <f t="shared" si="12"/>
        <v>0</v>
      </c>
      <c r="K181" s="17">
        <f>IFERROR(H181+#REF!,0)</f>
        <v>0</v>
      </c>
      <c r="L181" s="13" t="e">
        <f t="shared" si="13"/>
        <v>#REF!</v>
      </c>
      <c r="M181" s="18">
        <f t="shared" si="15"/>
        <v>3000.15</v>
      </c>
      <c r="N181" s="19">
        <v>5</v>
      </c>
      <c r="O181" s="13">
        <f t="shared" si="14"/>
        <v>15000.75</v>
      </c>
      <c r="P181" s="13">
        <v>5</v>
      </c>
      <c r="Q181" s="13">
        <f t="shared" si="11"/>
        <v>15000.75</v>
      </c>
    </row>
    <row r="182" spans="1:17" ht="27" customHeight="1" x14ac:dyDescent="0.4">
      <c r="A182" s="9">
        <v>44459</v>
      </c>
      <c r="B182" s="9">
        <v>43500</v>
      </c>
      <c r="C182" s="11" t="s">
        <v>357</v>
      </c>
      <c r="D182" s="1" t="s">
        <v>358</v>
      </c>
      <c r="E182" s="1" t="s">
        <v>19</v>
      </c>
      <c r="F182" s="12">
        <v>0</v>
      </c>
      <c r="G182" s="13" t="e">
        <f>F182*#REF!</f>
        <v>#REF!</v>
      </c>
      <c r="H182" s="14"/>
      <c r="I182" s="15"/>
      <c r="J182" s="16">
        <f t="shared" si="12"/>
        <v>0</v>
      </c>
      <c r="K182" s="17">
        <f>IFERROR(H182+#REF!,0)</f>
        <v>0</v>
      </c>
      <c r="L182" s="13" t="e">
        <f t="shared" si="13"/>
        <v>#REF!</v>
      </c>
      <c r="M182" s="18">
        <f t="shared" si="15"/>
        <v>0</v>
      </c>
      <c r="N182" s="19"/>
      <c r="O182" s="13">
        <f t="shared" si="14"/>
        <v>0</v>
      </c>
      <c r="P182" s="13">
        <v>0</v>
      </c>
      <c r="Q182" s="13">
        <f t="shared" si="11"/>
        <v>0</v>
      </c>
    </row>
    <row r="183" spans="1:17" ht="27" customHeight="1" x14ac:dyDescent="0.4">
      <c r="A183" s="9">
        <v>44459</v>
      </c>
      <c r="B183" s="9">
        <v>44459</v>
      </c>
      <c r="C183" s="11" t="s">
        <v>359</v>
      </c>
      <c r="D183" s="1" t="s">
        <v>360</v>
      </c>
      <c r="E183" s="1" t="s">
        <v>19</v>
      </c>
      <c r="F183" s="12">
        <v>0</v>
      </c>
      <c r="G183" s="13" t="e">
        <f>F183*#REF!</f>
        <v>#REF!</v>
      </c>
      <c r="H183" s="14"/>
      <c r="I183" s="15"/>
      <c r="J183" s="16">
        <f t="shared" si="12"/>
        <v>0</v>
      </c>
      <c r="K183" s="17">
        <f>IFERROR(H183+#REF!,0)</f>
        <v>0</v>
      </c>
      <c r="L183" s="13" t="e">
        <f t="shared" si="13"/>
        <v>#REF!</v>
      </c>
      <c r="M183" s="18">
        <f t="shared" si="15"/>
        <v>0</v>
      </c>
      <c r="N183" s="19">
        <v>6</v>
      </c>
      <c r="O183" s="13">
        <f t="shared" si="14"/>
        <v>0</v>
      </c>
      <c r="P183" s="13">
        <v>0</v>
      </c>
      <c r="Q183" s="13">
        <f t="shared" si="11"/>
        <v>0</v>
      </c>
    </row>
    <row r="184" spans="1:17" ht="27" customHeight="1" x14ac:dyDescent="0.4">
      <c r="A184" s="9">
        <v>44449</v>
      </c>
      <c r="B184" s="9">
        <v>44459</v>
      </c>
      <c r="C184" s="11">
        <v>12</v>
      </c>
      <c r="D184" s="1" t="s">
        <v>361</v>
      </c>
      <c r="E184" s="1" t="s">
        <v>19</v>
      </c>
      <c r="F184" s="12">
        <v>10.275833333333335</v>
      </c>
      <c r="G184" s="13" t="e">
        <f>F184*#REF!</f>
        <v>#REF!</v>
      </c>
      <c r="H184" s="14"/>
      <c r="I184" s="15"/>
      <c r="J184" s="16">
        <f t="shared" si="12"/>
        <v>0</v>
      </c>
      <c r="K184" s="17">
        <f>IFERROR(H184+#REF!,0)</f>
        <v>0</v>
      </c>
      <c r="L184" s="13" t="e">
        <f t="shared" si="13"/>
        <v>#REF!</v>
      </c>
      <c r="M184" s="18">
        <f t="shared" si="15"/>
        <v>10.275833333333335</v>
      </c>
      <c r="N184" s="19">
        <v>6</v>
      </c>
      <c r="O184" s="13">
        <f t="shared" si="14"/>
        <v>61.655000000000008</v>
      </c>
      <c r="P184" s="13">
        <v>12</v>
      </c>
      <c r="Q184" s="13">
        <f t="shared" si="11"/>
        <v>123.31000000000002</v>
      </c>
    </row>
    <row r="185" spans="1:17" ht="27" customHeight="1" x14ac:dyDescent="0.4">
      <c r="A185" s="9">
        <v>44459</v>
      </c>
      <c r="B185" s="9">
        <v>44449</v>
      </c>
      <c r="C185" s="11" t="s">
        <v>362</v>
      </c>
      <c r="D185" s="1" t="s">
        <v>363</v>
      </c>
      <c r="E185" s="1" t="s">
        <v>19</v>
      </c>
      <c r="F185" s="12">
        <v>0</v>
      </c>
      <c r="G185" s="13" t="e">
        <f>F185*#REF!</f>
        <v>#REF!</v>
      </c>
      <c r="H185" s="14"/>
      <c r="I185" s="15"/>
      <c r="J185" s="16">
        <f t="shared" si="12"/>
        <v>0</v>
      </c>
      <c r="K185" s="17">
        <f>IFERROR(H185+#REF!,0)</f>
        <v>0</v>
      </c>
      <c r="L185" s="13" t="e">
        <f t="shared" si="13"/>
        <v>#REF!</v>
      </c>
      <c r="M185" s="18">
        <f t="shared" si="15"/>
        <v>0</v>
      </c>
      <c r="N185" s="19"/>
      <c r="O185" s="13">
        <f t="shared" si="14"/>
        <v>0</v>
      </c>
      <c r="P185" s="13">
        <v>0</v>
      </c>
      <c r="Q185" s="13">
        <f t="shared" si="11"/>
        <v>0</v>
      </c>
    </row>
    <row r="186" spans="1:17" ht="27" customHeight="1" x14ac:dyDescent="0.4">
      <c r="A186" s="26">
        <v>44648</v>
      </c>
      <c r="B186" s="9">
        <v>44459</v>
      </c>
      <c r="C186" s="11" t="s">
        <v>364</v>
      </c>
      <c r="D186" s="1" t="s">
        <v>365</v>
      </c>
      <c r="E186" s="1" t="s">
        <v>19</v>
      </c>
      <c r="F186" s="12">
        <v>118</v>
      </c>
      <c r="G186" s="13" t="e">
        <f>F186*#REF!</f>
        <v>#REF!</v>
      </c>
      <c r="H186" s="14"/>
      <c r="I186" s="15"/>
      <c r="J186" s="16">
        <f t="shared" si="12"/>
        <v>0</v>
      </c>
      <c r="K186" s="17">
        <f>IFERROR(H186+#REF!,0)</f>
        <v>0</v>
      </c>
      <c r="L186" s="13" t="e">
        <f t="shared" si="13"/>
        <v>#REF!</v>
      </c>
      <c r="M186" s="18">
        <f t="shared" si="15"/>
        <v>118</v>
      </c>
      <c r="N186" s="19">
        <v>5</v>
      </c>
      <c r="O186" s="13">
        <f t="shared" si="14"/>
        <v>590</v>
      </c>
      <c r="P186" s="13">
        <v>293</v>
      </c>
      <c r="Q186" s="13">
        <f t="shared" si="11"/>
        <v>34574</v>
      </c>
    </row>
    <row r="187" spans="1:17" ht="27" customHeight="1" x14ac:dyDescent="0.4">
      <c r="A187" s="9">
        <v>43504</v>
      </c>
      <c r="B187" s="9">
        <v>44648</v>
      </c>
      <c r="C187" s="11" t="s">
        <v>366</v>
      </c>
      <c r="D187" s="1" t="s">
        <v>367</v>
      </c>
      <c r="E187" s="27" t="s">
        <v>19</v>
      </c>
      <c r="F187" s="12">
        <v>109.28401057107412</v>
      </c>
      <c r="G187" s="13" t="e">
        <f>F187*#REF!</f>
        <v>#REF!</v>
      </c>
      <c r="H187" s="14"/>
      <c r="I187" s="15"/>
      <c r="J187" s="16">
        <f t="shared" si="12"/>
        <v>0</v>
      </c>
      <c r="K187" s="17">
        <f>IFERROR(H187+#REF!,0)</f>
        <v>0</v>
      </c>
      <c r="L187" s="13" t="e">
        <f t="shared" si="13"/>
        <v>#REF!</v>
      </c>
      <c r="M187" s="18">
        <f t="shared" si="15"/>
        <v>109.28401057107412</v>
      </c>
      <c r="N187" s="19">
        <v>50</v>
      </c>
      <c r="O187" s="13">
        <f t="shared" si="14"/>
        <v>5464.2005285537061</v>
      </c>
      <c r="P187" s="13">
        <v>106</v>
      </c>
      <c r="Q187" s="13">
        <f t="shared" si="11"/>
        <v>11584.105120533857</v>
      </c>
    </row>
    <row r="188" spans="1:17" ht="27" customHeight="1" x14ac:dyDescent="0.4">
      <c r="A188" s="9"/>
      <c r="B188" s="9">
        <v>46001</v>
      </c>
      <c r="C188" s="11" t="s">
        <v>555</v>
      </c>
      <c r="D188" s="1" t="s">
        <v>556</v>
      </c>
      <c r="E188" s="27"/>
      <c r="F188" s="12">
        <v>73.75</v>
      </c>
      <c r="G188" s="13"/>
      <c r="H188" s="14"/>
      <c r="I188" s="15"/>
      <c r="J188" s="16"/>
      <c r="K188" s="17"/>
      <c r="L188" s="13"/>
      <c r="M188" s="18"/>
      <c r="N188" s="19"/>
      <c r="O188" s="13"/>
      <c r="P188" s="13">
        <v>2109</v>
      </c>
      <c r="Q188" s="13">
        <f t="shared" si="11"/>
        <v>155538.75</v>
      </c>
    </row>
    <row r="189" spans="1:17" ht="27" customHeight="1" x14ac:dyDescent="0.4">
      <c r="A189" s="9">
        <v>43504</v>
      </c>
      <c r="B189" s="9">
        <v>43504</v>
      </c>
      <c r="C189" s="11" t="s">
        <v>368</v>
      </c>
      <c r="D189" s="1" t="s">
        <v>369</v>
      </c>
      <c r="E189" s="1" t="s">
        <v>19</v>
      </c>
      <c r="F189" s="12">
        <v>0</v>
      </c>
      <c r="G189" s="13" t="e">
        <f>F189*#REF!</f>
        <v>#REF!</v>
      </c>
      <c r="H189" s="14"/>
      <c r="I189" s="15"/>
      <c r="J189" s="16">
        <f t="shared" si="12"/>
        <v>0</v>
      </c>
      <c r="K189" s="17">
        <f>IFERROR(H189+#REF!,0)</f>
        <v>0</v>
      </c>
      <c r="L189" s="13" t="e">
        <f t="shared" si="13"/>
        <v>#REF!</v>
      </c>
      <c r="M189" s="18">
        <f t="shared" si="15"/>
        <v>0</v>
      </c>
      <c r="N189" s="19"/>
      <c r="O189" s="13">
        <f t="shared" si="14"/>
        <v>0</v>
      </c>
      <c r="P189" s="13">
        <v>0</v>
      </c>
      <c r="Q189" s="13">
        <f t="shared" si="11"/>
        <v>0</v>
      </c>
    </row>
    <row r="190" spans="1:17" ht="27" customHeight="1" x14ac:dyDescent="0.4">
      <c r="A190" s="9">
        <v>43504</v>
      </c>
      <c r="B190" s="9">
        <v>43504</v>
      </c>
      <c r="C190" s="11" t="s">
        <v>370</v>
      </c>
      <c r="D190" s="1" t="s">
        <v>371</v>
      </c>
      <c r="E190" s="1" t="s">
        <v>19</v>
      </c>
      <c r="F190" s="12">
        <v>0</v>
      </c>
      <c r="G190" s="13" t="e">
        <f>F190*#REF!</f>
        <v>#REF!</v>
      </c>
      <c r="H190" s="14"/>
      <c r="I190" s="15"/>
      <c r="J190" s="16">
        <f t="shared" si="12"/>
        <v>0</v>
      </c>
      <c r="K190" s="17">
        <f>IFERROR(H190+#REF!,0)</f>
        <v>0</v>
      </c>
      <c r="L190" s="13" t="e">
        <f t="shared" si="13"/>
        <v>#REF!</v>
      </c>
      <c r="M190" s="18">
        <f t="shared" si="15"/>
        <v>0</v>
      </c>
      <c r="N190" s="19"/>
      <c r="O190" s="13">
        <f t="shared" si="14"/>
        <v>0</v>
      </c>
      <c r="P190" s="13">
        <v>0</v>
      </c>
      <c r="Q190" s="13">
        <f t="shared" si="11"/>
        <v>0</v>
      </c>
    </row>
    <row r="191" spans="1:17" ht="27" customHeight="1" x14ac:dyDescent="0.4">
      <c r="A191" s="9">
        <v>43504</v>
      </c>
      <c r="B191" s="9">
        <v>43504</v>
      </c>
      <c r="C191" s="11" t="s">
        <v>372</v>
      </c>
      <c r="D191" s="1" t="s">
        <v>373</v>
      </c>
      <c r="E191" s="1" t="s">
        <v>19</v>
      </c>
      <c r="F191" s="12">
        <v>0</v>
      </c>
      <c r="G191" s="13" t="e">
        <f>F191*#REF!</f>
        <v>#REF!</v>
      </c>
      <c r="H191" s="14"/>
      <c r="I191" s="15"/>
      <c r="J191" s="16">
        <f t="shared" si="12"/>
        <v>0</v>
      </c>
      <c r="K191" s="17">
        <f>IFERROR(H191+#REF!,0)</f>
        <v>0</v>
      </c>
      <c r="L191" s="13" t="e">
        <f t="shared" si="13"/>
        <v>#REF!</v>
      </c>
      <c r="M191" s="18">
        <f t="shared" si="15"/>
        <v>0</v>
      </c>
      <c r="N191" s="19"/>
      <c r="O191" s="13">
        <f t="shared" si="14"/>
        <v>0</v>
      </c>
      <c r="P191" s="13">
        <v>0</v>
      </c>
      <c r="Q191" s="13">
        <f t="shared" si="11"/>
        <v>0</v>
      </c>
    </row>
    <row r="192" spans="1:17" ht="27" customHeight="1" x14ac:dyDescent="0.4">
      <c r="A192" s="9">
        <v>43504</v>
      </c>
      <c r="B192" s="9">
        <v>43504</v>
      </c>
      <c r="C192" s="11" t="s">
        <v>374</v>
      </c>
      <c r="D192" s="1" t="s">
        <v>375</v>
      </c>
      <c r="E192" s="1" t="s">
        <v>19</v>
      </c>
      <c r="F192" s="12">
        <v>0</v>
      </c>
      <c r="G192" s="13" t="e">
        <f>F192*#REF!</f>
        <v>#REF!</v>
      </c>
      <c r="H192" s="14"/>
      <c r="I192" s="15"/>
      <c r="J192" s="16">
        <f t="shared" si="12"/>
        <v>0</v>
      </c>
      <c r="K192" s="17">
        <f>IFERROR(H192+#REF!,0)</f>
        <v>0</v>
      </c>
      <c r="L192" s="13" t="e">
        <f t="shared" si="13"/>
        <v>#REF!</v>
      </c>
      <c r="M192" s="18">
        <f t="shared" si="15"/>
        <v>0</v>
      </c>
      <c r="N192" s="19"/>
      <c r="O192" s="13">
        <f t="shared" si="14"/>
        <v>0</v>
      </c>
      <c r="P192" s="13">
        <v>0</v>
      </c>
      <c r="Q192" s="13">
        <f t="shared" si="11"/>
        <v>0</v>
      </c>
    </row>
    <row r="193" spans="1:17" ht="27" customHeight="1" x14ac:dyDescent="0.4">
      <c r="A193" s="26">
        <v>44648</v>
      </c>
      <c r="B193" s="9">
        <v>43504</v>
      </c>
      <c r="C193" s="11" t="s">
        <v>376</v>
      </c>
      <c r="D193" s="1" t="s">
        <v>377</v>
      </c>
      <c r="E193" s="1" t="s">
        <v>19</v>
      </c>
      <c r="F193" s="12">
        <v>0</v>
      </c>
      <c r="G193" s="13" t="e">
        <f>F193*#REF!</f>
        <v>#REF!</v>
      </c>
      <c r="H193" s="14"/>
      <c r="I193" s="15"/>
      <c r="J193" s="16">
        <f t="shared" si="12"/>
        <v>0</v>
      </c>
      <c r="K193" s="17">
        <f>IFERROR(H193+#REF!,0)</f>
        <v>0</v>
      </c>
      <c r="L193" s="13" t="e">
        <f t="shared" si="13"/>
        <v>#REF!</v>
      </c>
      <c r="M193" s="18">
        <f t="shared" si="15"/>
        <v>0</v>
      </c>
      <c r="N193" s="19"/>
      <c r="O193" s="13">
        <f t="shared" si="14"/>
        <v>0</v>
      </c>
      <c r="P193" s="13">
        <v>0</v>
      </c>
      <c r="Q193" s="13">
        <f t="shared" si="11"/>
        <v>0</v>
      </c>
    </row>
    <row r="194" spans="1:17" ht="27" customHeight="1" x14ac:dyDescent="0.4">
      <c r="A194" s="9">
        <v>44459</v>
      </c>
      <c r="B194" s="9">
        <v>44648</v>
      </c>
      <c r="C194" s="11" t="s">
        <v>378</v>
      </c>
      <c r="D194" s="1" t="s">
        <v>379</v>
      </c>
      <c r="E194" s="27" t="s">
        <v>19</v>
      </c>
      <c r="F194" s="12">
        <v>8.9787908116318604</v>
      </c>
      <c r="G194" s="13" t="e">
        <f>F194*#REF!</f>
        <v>#REF!</v>
      </c>
      <c r="H194" s="14"/>
      <c r="I194" s="15"/>
      <c r="J194" s="16">
        <f t="shared" si="12"/>
        <v>0</v>
      </c>
      <c r="K194" s="17">
        <f>IFERROR(H194+#REF!,0)</f>
        <v>0</v>
      </c>
      <c r="L194" s="13" t="e">
        <f t="shared" si="13"/>
        <v>#REF!</v>
      </c>
      <c r="M194" s="18">
        <f t="shared" si="15"/>
        <v>8.9787908116318604</v>
      </c>
      <c r="N194" s="19">
        <v>60</v>
      </c>
      <c r="O194" s="13">
        <f t="shared" si="14"/>
        <v>538.72744869791165</v>
      </c>
      <c r="P194" s="13">
        <v>2422</v>
      </c>
      <c r="Q194" s="13">
        <f t="shared" si="11"/>
        <v>21746.631345772366</v>
      </c>
    </row>
    <row r="195" spans="1:17" ht="27" customHeight="1" x14ac:dyDescent="0.4">
      <c r="A195" s="9">
        <v>44459</v>
      </c>
      <c r="B195" s="9">
        <v>44459</v>
      </c>
      <c r="C195" s="11" t="s">
        <v>380</v>
      </c>
      <c r="D195" s="1" t="s">
        <v>381</v>
      </c>
      <c r="E195" s="1" t="s">
        <v>19</v>
      </c>
      <c r="F195" s="12">
        <v>8.4700000000000006</v>
      </c>
      <c r="G195" s="13" t="e">
        <f>F195*#REF!</f>
        <v>#REF!</v>
      </c>
      <c r="H195" s="14"/>
      <c r="I195" s="15"/>
      <c r="J195" s="16">
        <f t="shared" si="12"/>
        <v>0</v>
      </c>
      <c r="K195" s="17">
        <f>IFERROR(H195+#REF!,0)</f>
        <v>0</v>
      </c>
      <c r="L195" s="13" t="e">
        <f t="shared" si="13"/>
        <v>#REF!</v>
      </c>
      <c r="M195" s="18">
        <f t="shared" si="15"/>
        <v>8.4700000000000006</v>
      </c>
      <c r="N195" s="19">
        <v>20</v>
      </c>
      <c r="O195" s="13">
        <f t="shared" si="14"/>
        <v>169.4</v>
      </c>
      <c r="P195" s="13">
        <v>1882</v>
      </c>
      <c r="Q195" s="13">
        <f t="shared" si="11"/>
        <v>15940.54</v>
      </c>
    </row>
    <row r="196" spans="1:17" ht="27" customHeight="1" x14ac:dyDescent="0.4">
      <c r="A196" s="9">
        <v>43504</v>
      </c>
      <c r="B196" s="9">
        <v>44459</v>
      </c>
      <c r="C196" s="11" t="s">
        <v>382</v>
      </c>
      <c r="D196" s="1" t="s">
        <v>383</v>
      </c>
      <c r="E196" s="1" t="s">
        <v>19</v>
      </c>
      <c r="F196" s="12">
        <v>7.5698848924936382</v>
      </c>
      <c r="G196" s="13" t="e">
        <f>F196*#REF!</f>
        <v>#REF!</v>
      </c>
      <c r="H196" s="14"/>
      <c r="I196" s="15"/>
      <c r="J196" s="16">
        <f t="shared" si="12"/>
        <v>0</v>
      </c>
      <c r="K196" s="17">
        <f>IFERROR(H196+#REF!,0)</f>
        <v>0</v>
      </c>
      <c r="L196" s="13" t="e">
        <f t="shared" si="13"/>
        <v>#REF!</v>
      </c>
      <c r="M196" s="18">
        <f t="shared" si="15"/>
        <v>7.5698848924936382</v>
      </c>
      <c r="N196" s="19">
        <v>86</v>
      </c>
      <c r="O196" s="13">
        <f t="shared" si="14"/>
        <v>651.01010075445288</v>
      </c>
      <c r="P196" s="13">
        <v>730</v>
      </c>
      <c r="Q196" s="13">
        <f t="shared" si="11"/>
        <v>5526.0159715203563</v>
      </c>
    </row>
    <row r="197" spans="1:17" ht="27" customHeight="1" x14ac:dyDescent="0.4">
      <c r="A197" s="9">
        <v>44456</v>
      </c>
      <c r="B197" s="9">
        <v>43504</v>
      </c>
      <c r="C197" s="11" t="s">
        <v>384</v>
      </c>
      <c r="D197" s="1" t="s">
        <v>385</v>
      </c>
      <c r="E197" s="1" t="s">
        <v>19</v>
      </c>
      <c r="F197" s="12">
        <v>0</v>
      </c>
      <c r="G197" s="13" t="e">
        <f>F197*#REF!</f>
        <v>#REF!</v>
      </c>
      <c r="H197" s="14"/>
      <c r="I197" s="15"/>
      <c r="J197" s="16">
        <f t="shared" si="12"/>
        <v>0</v>
      </c>
      <c r="K197" s="17">
        <f>IFERROR(H197+#REF!,0)</f>
        <v>0</v>
      </c>
      <c r="L197" s="13" t="e">
        <f t="shared" si="13"/>
        <v>#REF!</v>
      </c>
      <c r="M197" s="18">
        <f t="shared" si="15"/>
        <v>0</v>
      </c>
      <c r="N197" s="19"/>
      <c r="O197" s="13">
        <f t="shared" si="14"/>
        <v>0</v>
      </c>
      <c r="P197" s="13">
        <v>0</v>
      </c>
      <c r="Q197" s="13">
        <f t="shared" si="11"/>
        <v>0</v>
      </c>
    </row>
    <row r="198" spans="1:17" ht="27" customHeight="1" x14ac:dyDescent="0.4">
      <c r="A198" s="9">
        <v>43813</v>
      </c>
      <c r="B198" s="9">
        <v>44456</v>
      </c>
      <c r="C198" s="11" t="s">
        <v>386</v>
      </c>
      <c r="D198" s="1" t="s">
        <v>387</v>
      </c>
      <c r="E198" s="1" t="s">
        <v>19</v>
      </c>
      <c r="F198" s="12">
        <v>277.47397103992978</v>
      </c>
      <c r="G198" s="13" t="e">
        <f>F198*#REF!</f>
        <v>#REF!</v>
      </c>
      <c r="H198" s="14"/>
      <c r="I198" s="15"/>
      <c r="J198" s="16">
        <f t="shared" si="12"/>
        <v>0</v>
      </c>
      <c r="K198" s="17">
        <f>IFERROR(H198+#REF!,0)</f>
        <v>0</v>
      </c>
      <c r="L198" s="13" t="e">
        <f t="shared" si="13"/>
        <v>#REF!</v>
      </c>
      <c r="M198" s="18">
        <f t="shared" si="15"/>
        <v>277.47397103992978</v>
      </c>
      <c r="N198" s="19"/>
      <c r="O198" s="13">
        <f t="shared" si="14"/>
        <v>0</v>
      </c>
      <c r="P198" s="13">
        <v>33</v>
      </c>
      <c r="Q198" s="13">
        <f t="shared" si="11"/>
        <v>9156.6410443176828</v>
      </c>
    </row>
    <row r="199" spans="1:17" ht="27" customHeight="1" x14ac:dyDescent="0.4">
      <c r="A199" s="26">
        <v>44648</v>
      </c>
      <c r="B199" s="9">
        <v>43813</v>
      </c>
      <c r="C199" s="11" t="s">
        <v>388</v>
      </c>
      <c r="D199" s="1" t="s">
        <v>389</v>
      </c>
      <c r="E199" s="1" t="s">
        <v>19</v>
      </c>
      <c r="F199" s="12">
        <v>6183.2</v>
      </c>
      <c r="G199" s="13" t="e">
        <f>F199*#REF!</f>
        <v>#REF!</v>
      </c>
      <c r="H199" s="14"/>
      <c r="I199" s="15"/>
      <c r="J199" s="16">
        <f t="shared" si="12"/>
        <v>0</v>
      </c>
      <c r="K199" s="17">
        <f>IFERROR(H199+#REF!,0)</f>
        <v>0</v>
      </c>
      <c r="L199" s="13" t="e">
        <f t="shared" si="13"/>
        <v>#REF!</v>
      </c>
      <c r="M199" s="18">
        <f t="shared" si="15"/>
        <v>6183.2</v>
      </c>
      <c r="N199" s="19"/>
      <c r="O199" s="13">
        <f t="shared" si="14"/>
        <v>0</v>
      </c>
      <c r="P199" s="13">
        <v>3</v>
      </c>
      <c r="Q199" s="13">
        <f t="shared" si="11"/>
        <v>18549.599999999999</v>
      </c>
    </row>
    <row r="200" spans="1:17" ht="27" customHeight="1" x14ac:dyDescent="0.4">
      <c r="A200" s="9">
        <v>44459</v>
      </c>
      <c r="B200" s="9">
        <v>44648</v>
      </c>
      <c r="C200" s="11" t="s">
        <v>390</v>
      </c>
      <c r="D200" s="1" t="s">
        <v>391</v>
      </c>
      <c r="E200" s="27" t="s">
        <v>19</v>
      </c>
      <c r="F200" s="12">
        <v>68.44</v>
      </c>
      <c r="G200" s="13" t="e">
        <f>F200*#REF!</f>
        <v>#REF!</v>
      </c>
      <c r="H200" s="14"/>
      <c r="I200" s="15"/>
      <c r="J200" s="16">
        <f t="shared" si="12"/>
        <v>0</v>
      </c>
      <c r="K200" s="17">
        <f>IFERROR(H200+#REF!,0)</f>
        <v>0</v>
      </c>
      <c r="L200" s="13" t="e">
        <f t="shared" si="13"/>
        <v>#REF!</v>
      </c>
      <c r="M200" s="18">
        <f t="shared" si="15"/>
        <v>68.44</v>
      </c>
      <c r="N200" s="19">
        <v>4</v>
      </c>
      <c r="O200" s="13">
        <f t="shared" si="14"/>
        <v>273.76</v>
      </c>
      <c r="P200" s="13">
        <v>24</v>
      </c>
      <c r="Q200" s="13">
        <f t="shared" si="11"/>
        <v>1642.56</v>
      </c>
    </row>
    <row r="201" spans="1:17" ht="27" customHeight="1" x14ac:dyDescent="0.4">
      <c r="A201" s="9">
        <v>43746</v>
      </c>
      <c r="B201" s="9">
        <v>44459</v>
      </c>
      <c r="C201" s="11" t="s">
        <v>392</v>
      </c>
      <c r="D201" s="1" t="s">
        <v>393</v>
      </c>
      <c r="E201" s="1" t="s">
        <v>19</v>
      </c>
      <c r="F201" s="12">
        <v>200</v>
      </c>
      <c r="G201" s="13" t="e">
        <f>F201*#REF!</f>
        <v>#REF!</v>
      </c>
      <c r="H201" s="14"/>
      <c r="I201" s="15"/>
      <c r="J201" s="16">
        <f t="shared" si="12"/>
        <v>0</v>
      </c>
      <c r="K201" s="17">
        <f>IFERROR(H201+#REF!,0)</f>
        <v>0</v>
      </c>
      <c r="L201" s="13" t="e">
        <f t="shared" si="13"/>
        <v>#REF!</v>
      </c>
      <c r="M201" s="18">
        <f t="shared" si="15"/>
        <v>200</v>
      </c>
      <c r="N201" s="19">
        <v>4</v>
      </c>
      <c r="O201" s="13">
        <f t="shared" si="14"/>
        <v>800</v>
      </c>
      <c r="P201" s="13">
        <v>63</v>
      </c>
      <c r="Q201" s="13">
        <f t="shared" si="11"/>
        <v>12600</v>
      </c>
    </row>
    <row r="202" spans="1:17" ht="27" customHeight="1" x14ac:dyDescent="0.4">
      <c r="A202" s="9">
        <v>43504</v>
      </c>
      <c r="B202" s="9">
        <v>43746</v>
      </c>
      <c r="C202" s="11" t="s">
        <v>394</v>
      </c>
      <c r="D202" s="1" t="s">
        <v>395</v>
      </c>
      <c r="E202" s="1" t="s">
        <v>19</v>
      </c>
      <c r="F202" s="12">
        <v>0</v>
      </c>
      <c r="G202" s="13" t="e">
        <f>F202*#REF!</f>
        <v>#REF!</v>
      </c>
      <c r="H202" s="14"/>
      <c r="I202" s="15"/>
      <c r="J202" s="16">
        <f t="shared" si="12"/>
        <v>0</v>
      </c>
      <c r="K202" s="17">
        <f>IFERROR(H202+#REF!,0)</f>
        <v>0</v>
      </c>
      <c r="L202" s="13" t="e">
        <f t="shared" si="13"/>
        <v>#REF!</v>
      </c>
      <c r="M202" s="18">
        <f t="shared" si="15"/>
        <v>0</v>
      </c>
      <c r="N202" s="19"/>
      <c r="O202" s="13">
        <f t="shared" si="14"/>
        <v>0</v>
      </c>
      <c r="P202" s="13">
        <v>0</v>
      </c>
      <c r="Q202" s="13">
        <f t="shared" ref="Q202:Q265" si="16">F202*P202</f>
        <v>0</v>
      </c>
    </row>
    <row r="203" spans="1:17" ht="27" customHeight="1" x14ac:dyDescent="0.4">
      <c r="A203" s="9">
        <v>43807</v>
      </c>
      <c r="B203" s="9">
        <v>43504</v>
      </c>
      <c r="C203" s="11" t="s">
        <v>396</v>
      </c>
      <c r="D203" s="1" t="s">
        <v>397</v>
      </c>
      <c r="E203" s="1" t="s">
        <v>19</v>
      </c>
      <c r="F203" s="12">
        <v>180</v>
      </c>
      <c r="G203" s="13" t="e">
        <f>F203*#REF!</f>
        <v>#REF!</v>
      </c>
      <c r="H203" s="14"/>
      <c r="I203" s="15"/>
      <c r="J203" s="16">
        <f t="shared" si="12"/>
        <v>0</v>
      </c>
      <c r="K203" s="17">
        <f>IFERROR(H203+#REF!,0)</f>
        <v>0</v>
      </c>
      <c r="L203" s="13" t="e">
        <f t="shared" si="13"/>
        <v>#REF!</v>
      </c>
      <c r="M203" s="18">
        <f t="shared" si="15"/>
        <v>180</v>
      </c>
      <c r="N203" s="19"/>
      <c r="O203" s="13">
        <f t="shared" si="14"/>
        <v>0</v>
      </c>
      <c r="P203" s="13">
        <v>1</v>
      </c>
      <c r="Q203" s="13">
        <f t="shared" si="16"/>
        <v>180</v>
      </c>
    </row>
    <row r="204" spans="1:17" ht="27" customHeight="1" x14ac:dyDescent="0.4">
      <c r="A204" s="9">
        <v>43504</v>
      </c>
      <c r="B204" s="9">
        <v>43807</v>
      </c>
      <c r="C204" s="11" t="s">
        <v>398</v>
      </c>
      <c r="D204" s="1" t="s">
        <v>399</v>
      </c>
      <c r="E204" s="1" t="s">
        <v>19</v>
      </c>
      <c r="F204" s="12">
        <v>0</v>
      </c>
      <c r="G204" s="13" t="e">
        <f>F204*#REF!</f>
        <v>#REF!</v>
      </c>
      <c r="H204" s="14"/>
      <c r="I204" s="15"/>
      <c r="J204" s="16">
        <f t="shared" ref="J204:J267" si="17">+H204*I204</f>
        <v>0</v>
      </c>
      <c r="K204" s="17">
        <f>IFERROR(H204+#REF!,0)</f>
        <v>0</v>
      </c>
      <c r="L204" s="13" t="e">
        <f t="shared" si="13"/>
        <v>#REF!</v>
      </c>
      <c r="M204" s="18">
        <f t="shared" si="15"/>
        <v>0</v>
      </c>
      <c r="N204" s="19"/>
      <c r="O204" s="13">
        <f t="shared" si="14"/>
        <v>0</v>
      </c>
      <c r="P204" s="13">
        <v>0</v>
      </c>
      <c r="Q204" s="13">
        <f t="shared" si="16"/>
        <v>0</v>
      </c>
    </row>
    <row r="205" spans="1:17" ht="27" customHeight="1" x14ac:dyDescent="0.4">
      <c r="A205" s="9">
        <v>45608</v>
      </c>
      <c r="B205" s="9">
        <v>43504</v>
      </c>
      <c r="C205" s="11" t="s">
        <v>400</v>
      </c>
      <c r="D205" s="1" t="s">
        <v>401</v>
      </c>
      <c r="E205" s="1" t="s">
        <v>19</v>
      </c>
      <c r="F205" s="12">
        <v>0</v>
      </c>
      <c r="G205" s="13" t="e">
        <f>F205*#REF!</f>
        <v>#REF!</v>
      </c>
      <c r="H205" s="14"/>
      <c r="I205" s="15"/>
      <c r="J205" s="16">
        <f t="shared" si="17"/>
        <v>0</v>
      </c>
      <c r="K205" s="17">
        <f>IFERROR(H205+#REF!,0)</f>
        <v>0</v>
      </c>
      <c r="L205" s="13" t="e">
        <f t="shared" ref="L205:L268" si="18">+J205+G205</f>
        <v>#REF!</v>
      </c>
      <c r="M205" s="18">
        <f t="shared" si="15"/>
        <v>0</v>
      </c>
      <c r="N205" s="19"/>
      <c r="O205" s="13">
        <f t="shared" si="14"/>
        <v>0</v>
      </c>
      <c r="P205" s="13">
        <v>0</v>
      </c>
      <c r="Q205" s="13">
        <f t="shared" si="16"/>
        <v>0</v>
      </c>
    </row>
    <row r="206" spans="1:17" ht="27" customHeight="1" x14ac:dyDescent="0.4">
      <c r="A206" s="9">
        <v>44459</v>
      </c>
      <c r="B206" s="9">
        <v>45608</v>
      </c>
      <c r="C206" s="11"/>
      <c r="D206" s="1" t="s">
        <v>402</v>
      </c>
      <c r="E206" s="1" t="s">
        <v>43</v>
      </c>
      <c r="F206" s="12">
        <v>43.603373847443407</v>
      </c>
      <c r="G206" s="13" t="e">
        <f>F206*#REF!</f>
        <v>#REF!</v>
      </c>
      <c r="H206" s="14"/>
      <c r="I206" s="15"/>
      <c r="J206" s="16">
        <f t="shared" si="17"/>
        <v>0</v>
      </c>
      <c r="K206" s="17">
        <f>IFERROR(H206+#REF!,0)</f>
        <v>0</v>
      </c>
      <c r="L206" s="13" t="e">
        <f t="shared" si="18"/>
        <v>#REF!</v>
      </c>
      <c r="M206" s="18">
        <f t="shared" si="15"/>
        <v>43.603373847443407</v>
      </c>
      <c r="N206" s="19">
        <v>25</v>
      </c>
      <c r="O206" s="13">
        <f t="shared" ref="O206:O269" si="19">+M206*N206</f>
        <v>1090.0843461860852</v>
      </c>
      <c r="P206" s="13">
        <v>924</v>
      </c>
      <c r="Q206" s="13">
        <f t="shared" si="16"/>
        <v>40289.517435037706</v>
      </c>
    </row>
    <row r="207" spans="1:17" ht="27" customHeight="1" x14ac:dyDescent="0.4">
      <c r="A207" s="9">
        <v>44648</v>
      </c>
      <c r="B207" s="9">
        <v>44459</v>
      </c>
      <c r="C207" s="11" t="s">
        <v>403</v>
      </c>
      <c r="D207" s="1" t="s">
        <v>404</v>
      </c>
      <c r="E207" s="1" t="s">
        <v>19</v>
      </c>
      <c r="F207" s="12">
        <v>31.228148148148147</v>
      </c>
      <c r="G207" s="13" t="e">
        <f>F207*#REF!</f>
        <v>#REF!</v>
      </c>
      <c r="H207" s="14"/>
      <c r="I207" s="15"/>
      <c r="J207" s="16">
        <f t="shared" si="17"/>
        <v>0</v>
      </c>
      <c r="K207" s="17">
        <f>IFERROR(H207+#REF!,0)</f>
        <v>0</v>
      </c>
      <c r="L207" s="13" t="e">
        <f t="shared" si="18"/>
        <v>#REF!</v>
      </c>
      <c r="M207" s="18">
        <f t="shared" si="15"/>
        <v>31.228148148148147</v>
      </c>
      <c r="N207" s="19">
        <v>5</v>
      </c>
      <c r="O207" s="13">
        <f t="shared" si="19"/>
        <v>156.14074074074074</v>
      </c>
      <c r="P207" s="13">
        <v>43</v>
      </c>
      <c r="Q207" s="13">
        <f t="shared" si="16"/>
        <v>1342.8103703703703</v>
      </c>
    </row>
    <row r="208" spans="1:17" ht="27" customHeight="1" x14ac:dyDescent="0.4">
      <c r="A208" s="9">
        <v>44648</v>
      </c>
      <c r="B208" s="9">
        <v>44648</v>
      </c>
      <c r="C208" s="11" t="s">
        <v>405</v>
      </c>
      <c r="D208" s="1" t="s">
        <v>406</v>
      </c>
      <c r="E208" s="1" t="s">
        <v>19</v>
      </c>
      <c r="F208" s="12">
        <v>526.63369999999998</v>
      </c>
      <c r="G208" s="13" t="e">
        <f>F208*#REF!</f>
        <v>#REF!</v>
      </c>
      <c r="H208" s="14"/>
      <c r="I208" s="15"/>
      <c r="J208" s="16">
        <f t="shared" si="17"/>
        <v>0</v>
      </c>
      <c r="K208" s="17">
        <f>IFERROR(H208+#REF!,0)</f>
        <v>0</v>
      </c>
      <c r="L208" s="13" t="e">
        <f t="shared" si="18"/>
        <v>#REF!</v>
      </c>
      <c r="M208" s="18">
        <f t="shared" si="15"/>
        <v>526.63369999999998</v>
      </c>
      <c r="N208" s="19"/>
      <c r="O208" s="13">
        <f t="shared" si="19"/>
        <v>0</v>
      </c>
      <c r="P208" s="13">
        <v>11</v>
      </c>
      <c r="Q208" s="13">
        <f t="shared" si="16"/>
        <v>5792.9706999999999</v>
      </c>
    </row>
    <row r="209" spans="1:17" ht="27" customHeight="1" x14ac:dyDescent="0.4">
      <c r="A209" s="9">
        <v>44648</v>
      </c>
      <c r="B209" s="9">
        <v>44648</v>
      </c>
      <c r="C209" s="11" t="s">
        <v>407</v>
      </c>
      <c r="D209" s="1" t="s">
        <v>408</v>
      </c>
      <c r="E209" s="1" t="s">
        <v>19</v>
      </c>
      <c r="F209" s="12">
        <v>519.97174285714289</v>
      </c>
      <c r="G209" s="13" t="e">
        <f>F209*#REF!</f>
        <v>#REF!</v>
      </c>
      <c r="H209" s="14"/>
      <c r="I209" s="15"/>
      <c r="J209" s="16">
        <f t="shared" si="17"/>
        <v>0</v>
      </c>
      <c r="K209" s="17">
        <f>IFERROR(H209+#REF!,0)</f>
        <v>0</v>
      </c>
      <c r="L209" s="13" t="e">
        <f t="shared" si="18"/>
        <v>#REF!</v>
      </c>
      <c r="M209" s="18">
        <f t="shared" si="15"/>
        <v>519.97174285714289</v>
      </c>
      <c r="N209" s="19"/>
      <c r="O209" s="13">
        <f t="shared" si="19"/>
        <v>0</v>
      </c>
      <c r="P209" s="13">
        <v>13</v>
      </c>
      <c r="Q209" s="13">
        <f t="shared" si="16"/>
        <v>6759.6326571428572</v>
      </c>
    </row>
    <row r="210" spans="1:17" ht="27" customHeight="1" x14ac:dyDescent="0.4">
      <c r="A210" s="9">
        <v>44648</v>
      </c>
      <c r="B210" s="9">
        <v>44648</v>
      </c>
      <c r="C210" s="11" t="s">
        <v>409</v>
      </c>
      <c r="D210" s="1" t="s">
        <v>410</v>
      </c>
      <c r="E210" s="1" t="s">
        <v>19</v>
      </c>
      <c r="F210" s="12">
        <v>526.58138461538465</v>
      </c>
      <c r="G210" s="13" t="e">
        <f>F210*#REF!</f>
        <v>#REF!</v>
      </c>
      <c r="H210" s="14"/>
      <c r="I210" s="15"/>
      <c r="J210" s="16">
        <f t="shared" si="17"/>
        <v>0</v>
      </c>
      <c r="K210" s="17">
        <f>IFERROR(H210+#REF!,0)</f>
        <v>0</v>
      </c>
      <c r="L210" s="13" t="e">
        <f t="shared" si="18"/>
        <v>#REF!</v>
      </c>
      <c r="M210" s="18">
        <f t="shared" si="15"/>
        <v>526.58138461538465</v>
      </c>
      <c r="N210" s="19"/>
      <c r="O210" s="13">
        <f t="shared" si="19"/>
        <v>0</v>
      </c>
      <c r="P210" s="13">
        <v>18</v>
      </c>
      <c r="Q210" s="13">
        <f t="shared" si="16"/>
        <v>9478.4649230769246</v>
      </c>
    </row>
    <row r="211" spans="1:17" ht="27" customHeight="1" x14ac:dyDescent="0.4">
      <c r="A211" s="9">
        <v>44648</v>
      </c>
      <c r="B211" s="9">
        <v>44648</v>
      </c>
      <c r="C211" s="11" t="s">
        <v>411</v>
      </c>
      <c r="D211" s="1" t="s">
        <v>412</v>
      </c>
      <c r="E211" s="1" t="s">
        <v>19</v>
      </c>
      <c r="F211" s="12">
        <v>523.04649230769235</v>
      </c>
      <c r="G211" s="13" t="e">
        <f>F211*#REF!</f>
        <v>#REF!</v>
      </c>
      <c r="H211" s="14"/>
      <c r="I211" s="15"/>
      <c r="J211" s="16">
        <f t="shared" si="17"/>
        <v>0</v>
      </c>
      <c r="K211" s="17">
        <f>IFERROR(H211+#REF!,0)</f>
        <v>0</v>
      </c>
      <c r="L211" s="13" t="e">
        <f t="shared" si="18"/>
        <v>#REF!</v>
      </c>
      <c r="M211" s="18">
        <f t="shared" ref="M211:M276" si="20">IF(IFERROR(L211/K211,0)&lt;&gt;0,IFERROR(L211/K211,0),F211)</f>
        <v>523.04649230769235</v>
      </c>
      <c r="N211" s="19"/>
      <c r="O211" s="13">
        <f t="shared" si="19"/>
        <v>0</v>
      </c>
      <c r="P211" s="13">
        <v>12</v>
      </c>
      <c r="Q211" s="13">
        <f t="shared" si="16"/>
        <v>6276.5579076923077</v>
      </c>
    </row>
    <row r="212" spans="1:17" ht="27" customHeight="1" x14ac:dyDescent="0.4">
      <c r="A212" s="9">
        <v>44648</v>
      </c>
      <c r="B212" s="9">
        <v>44648</v>
      </c>
      <c r="C212" s="11" t="s">
        <v>413</v>
      </c>
      <c r="D212" s="1" t="s">
        <v>414</v>
      </c>
      <c r="E212" s="1" t="s">
        <v>19</v>
      </c>
      <c r="F212" s="12">
        <v>609.46711801242236</v>
      </c>
      <c r="G212" s="13" t="e">
        <f>F212*#REF!</f>
        <v>#REF!</v>
      </c>
      <c r="H212" s="14"/>
      <c r="I212" s="15"/>
      <c r="J212" s="16">
        <f t="shared" si="17"/>
        <v>0</v>
      </c>
      <c r="K212" s="17">
        <f>IFERROR(H212+#REF!,0)</f>
        <v>0</v>
      </c>
      <c r="L212" s="13" t="e">
        <f t="shared" si="18"/>
        <v>#REF!</v>
      </c>
      <c r="M212" s="18">
        <f t="shared" si="20"/>
        <v>609.46711801242236</v>
      </c>
      <c r="N212" s="19">
        <v>5</v>
      </c>
      <c r="O212" s="13">
        <f t="shared" si="19"/>
        <v>3047.3355900621118</v>
      </c>
      <c r="P212" s="13">
        <v>28</v>
      </c>
      <c r="Q212" s="13">
        <f t="shared" si="16"/>
        <v>17065.079304347826</v>
      </c>
    </row>
    <row r="213" spans="1:17" ht="27" customHeight="1" x14ac:dyDescent="0.4">
      <c r="A213" s="9">
        <v>44648</v>
      </c>
      <c r="B213" s="9">
        <v>44648</v>
      </c>
      <c r="C213" s="11" t="s">
        <v>415</v>
      </c>
      <c r="D213" s="1" t="s">
        <v>416</v>
      </c>
      <c r="E213" s="1" t="s">
        <v>19</v>
      </c>
      <c r="F213" s="12">
        <v>608.62324999999998</v>
      </c>
      <c r="G213" s="13" t="e">
        <f>F213*#REF!</f>
        <v>#REF!</v>
      </c>
      <c r="H213" s="14"/>
      <c r="I213" s="15"/>
      <c r="J213" s="16">
        <f t="shared" si="17"/>
        <v>0</v>
      </c>
      <c r="K213" s="17">
        <f>IFERROR(H213+#REF!,0)</f>
        <v>0</v>
      </c>
      <c r="L213" s="13" t="e">
        <f t="shared" si="18"/>
        <v>#REF!</v>
      </c>
      <c r="M213" s="18">
        <f t="shared" si="20"/>
        <v>608.62324999999998</v>
      </c>
      <c r="N213" s="19">
        <v>5</v>
      </c>
      <c r="O213" s="13">
        <f t="shared" si="19"/>
        <v>3043.11625</v>
      </c>
      <c r="P213" s="13">
        <v>28</v>
      </c>
      <c r="Q213" s="13">
        <f t="shared" si="16"/>
        <v>17041.451000000001</v>
      </c>
    </row>
    <row r="214" spans="1:17" ht="27" customHeight="1" x14ac:dyDescent="0.4">
      <c r="A214" s="9">
        <v>44648</v>
      </c>
      <c r="B214" s="9">
        <v>44648</v>
      </c>
      <c r="C214" s="11" t="s">
        <v>417</v>
      </c>
      <c r="D214" s="1" t="s">
        <v>418</v>
      </c>
      <c r="E214" s="1" t="s">
        <v>19</v>
      </c>
      <c r="F214" s="12">
        <v>614.83578099838974</v>
      </c>
      <c r="G214" s="13" t="e">
        <f>F214*#REF!</f>
        <v>#REF!</v>
      </c>
      <c r="H214" s="14"/>
      <c r="I214" s="15"/>
      <c r="J214" s="16">
        <f t="shared" si="17"/>
        <v>0</v>
      </c>
      <c r="K214" s="17">
        <f>IFERROR(H214+#REF!,0)</f>
        <v>0</v>
      </c>
      <c r="L214" s="13" t="e">
        <f t="shared" si="18"/>
        <v>#REF!</v>
      </c>
      <c r="M214" s="18">
        <f t="shared" si="20"/>
        <v>614.83578099838974</v>
      </c>
      <c r="N214" s="19">
        <v>5</v>
      </c>
      <c r="O214" s="13">
        <f t="shared" si="19"/>
        <v>3074.1789049919489</v>
      </c>
      <c r="P214" s="13">
        <v>27</v>
      </c>
      <c r="Q214" s="13">
        <f t="shared" si="16"/>
        <v>16600.566086956522</v>
      </c>
    </row>
    <row r="215" spans="1:17" ht="27" customHeight="1" x14ac:dyDescent="0.4">
      <c r="A215" s="9">
        <v>44459</v>
      </c>
      <c r="B215" s="9">
        <v>44648</v>
      </c>
      <c r="C215" s="11" t="s">
        <v>419</v>
      </c>
      <c r="D215" s="1" t="s">
        <v>420</v>
      </c>
      <c r="E215" s="1" t="s">
        <v>19</v>
      </c>
      <c r="F215" s="12">
        <v>640.65009391304352</v>
      </c>
      <c r="G215" s="13" t="e">
        <f>F215*#REF!</f>
        <v>#REF!</v>
      </c>
      <c r="H215" s="14"/>
      <c r="I215" s="15"/>
      <c r="J215" s="16">
        <f t="shared" si="17"/>
        <v>0</v>
      </c>
      <c r="K215" s="17">
        <f>IFERROR(H215+#REF!,0)</f>
        <v>0</v>
      </c>
      <c r="L215" s="13" t="e">
        <f t="shared" si="18"/>
        <v>#REF!</v>
      </c>
      <c r="M215" s="18">
        <f t="shared" si="20"/>
        <v>640.65009391304352</v>
      </c>
      <c r="N215" s="19">
        <v>1</v>
      </c>
      <c r="O215" s="13">
        <f t="shared" si="19"/>
        <v>640.65009391304352</v>
      </c>
      <c r="P215" s="13">
        <v>23</v>
      </c>
      <c r="Q215" s="13">
        <f t="shared" si="16"/>
        <v>14734.952160000001</v>
      </c>
    </row>
    <row r="216" spans="1:17" ht="27" customHeight="1" x14ac:dyDescent="0.4">
      <c r="A216" s="9">
        <v>43504</v>
      </c>
      <c r="B216" s="9">
        <v>44459</v>
      </c>
      <c r="C216" s="11" t="s">
        <v>421</v>
      </c>
      <c r="D216" s="1" t="s">
        <v>422</v>
      </c>
      <c r="E216" s="1" t="s">
        <v>19</v>
      </c>
      <c r="F216" s="12">
        <v>0</v>
      </c>
      <c r="G216" s="13" t="e">
        <f>F216*#REF!</f>
        <v>#REF!</v>
      </c>
      <c r="H216" s="14"/>
      <c r="I216" s="15"/>
      <c r="J216" s="16">
        <f t="shared" si="17"/>
        <v>0</v>
      </c>
      <c r="K216" s="17">
        <f>IFERROR(H216+#REF!,0)</f>
        <v>0</v>
      </c>
      <c r="L216" s="13" t="e">
        <f t="shared" si="18"/>
        <v>#REF!</v>
      </c>
      <c r="M216" s="18">
        <f t="shared" si="20"/>
        <v>0</v>
      </c>
      <c r="N216" s="19"/>
      <c r="O216" s="13">
        <f t="shared" si="19"/>
        <v>0</v>
      </c>
      <c r="P216" s="13">
        <v>0</v>
      </c>
      <c r="Q216" s="13">
        <f t="shared" si="16"/>
        <v>0</v>
      </c>
    </row>
    <row r="217" spans="1:17" ht="27" customHeight="1" x14ac:dyDescent="0.4">
      <c r="A217" s="9">
        <v>43802</v>
      </c>
      <c r="B217" s="9">
        <v>43504</v>
      </c>
      <c r="C217" s="11" t="s">
        <v>423</v>
      </c>
      <c r="D217" s="1" t="s">
        <v>424</v>
      </c>
      <c r="E217" s="1" t="s">
        <v>19</v>
      </c>
      <c r="F217" s="12">
        <v>168</v>
      </c>
      <c r="G217" s="13" t="e">
        <f>F217*#REF!</f>
        <v>#REF!</v>
      </c>
      <c r="H217" s="14"/>
      <c r="I217" s="15"/>
      <c r="J217" s="16">
        <f t="shared" si="17"/>
        <v>0</v>
      </c>
      <c r="K217" s="17">
        <f>IFERROR(H217+#REF!,0)</f>
        <v>0</v>
      </c>
      <c r="L217" s="13" t="e">
        <f t="shared" si="18"/>
        <v>#REF!</v>
      </c>
      <c r="M217" s="18">
        <f t="shared" si="20"/>
        <v>168</v>
      </c>
      <c r="N217" s="19"/>
      <c r="O217" s="13">
        <f t="shared" si="19"/>
        <v>0</v>
      </c>
      <c r="P217" s="13">
        <v>3</v>
      </c>
      <c r="Q217" s="13">
        <f t="shared" si="16"/>
        <v>504</v>
      </c>
    </row>
    <row r="218" spans="1:17" ht="27" customHeight="1" x14ac:dyDescent="0.4">
      <c r="A218" s="9">
        <v>44801</v>
      </c>
      <c r="B218" s="9">
        <v>43802</v>
      </c>
      <c r="C218" s="11" t="s">
        <v>425</v>
      </c>
      <c r="D218" s="1" t="s">
        <v>426</v>
      </c>
      <c r="E218" s="1" t="s">
        <v>19</v>
      </c>
      <c r="F218" s="12">
        <v>0</v>
      </c>
      <c r="G218" s="13" t="e">
        <f>F218*#REF!</f>
        <v>#REF!</v>
      </c>
      <c r="H218" s="14"/>
      <c r="I218" s="20"/>
      <c r="J218" s="16">
        <f t="shared" si="17"/>
        <v>0</v>
      </c>
      <c r="K218" s="17">
        <f>IFERROR(H218+#REF!,0)</f>
        <v>0</v>
      </c>
      <c r="L218" s="17" t="e">
        <f t="shared" si="18"/>
        <v>#REF!</v>
      </c>
      <c r="M218" s="18">
        <f t="shared" si="20"/>
        <v>0</v>
      </c>
      <c r="N218" s="19"/>
      <c r="O218" s="17">
        <f t="shared" si="19"/>
        <v>0</v>
      </c>
      <c r="P218" s="13">
        <v>0</v>
      </c>
      <c r="Q218" s="13">
        <f t="shared" si="16"/>
        <v>0</v>
      </c>
    </row>
    <row r="219" spans="1:17" ht="27" customHeight="1" x14ac:dyDescent="0.4">
      <c r="A219" s="9">
        <v>44801</v>
      </c>
      <c r="B219" s="9">
        <v>44801</v>
      </c>
      <c r="C219" s="11" t="s">
        <v>427</v>
      </c>
      <c r="D219" s="1" t="s">
        <v>428</v>
      </c>
      <c r="E219" s="1" t="s">
        <v>19</v>
      </c>
      <c r="F219" s="12">
        <v>0</v>
      </c>
      <c r="G219" s="13" t="e">
        <f>F219*#REF!</f>
        <v>#REF!</v>
      </c>
      <c r="H219" s="14"/>
      <c r="I219" s="15"/>
      <c r="J219" s="16">
        <f t="shared" si="17"/>
        <v>0</v>
      </c>
      <c r="K219" s="17">
        <f>IFERROR(H219+#REF!,0)</f>
        <v>0</v>
      </c>
      <c r="L219" s="13" t="e">
        <f t="shared" si="18"/>
        <v>#REF!</v>
      </c>
      <c r="M219" s="18">
        <f t="shared" si="20"/>
        <v>0</v>
      </c>
      <c r="N219" s="19"/>
      <c r="O219" s="13">
        <f t="shared" si="19"/>
        <v>0</v>
      </c>
      <c r="P219" s="13">
        <v>2</v>
      </c>
      <c r="Q219" s="13">
        <f t="shared" si="16"/>
        <v>0</v>
      </c>
    </row>
    <row r="220" spans="1:17" ht="27" customHeight="1" x14ac:dyDescent="0.4">
      <c r="A220" s="9">
        <v>43802</v>
      </c>
      <c r="B220" s="9">
        <v>44801</v>
      </c>
      <c r="C220" s="11" t="s">
        <v>429</v>
      </c>
      <c r="D220" s="1" t="s">
        <v>430</v>
      </c>
      <c r="E220" s="1" t="s">
        <v>19</v>
      </c>
      <c r="F220" s="12">
        <v>3658</v>
      </c>
      <c r="G220" s="13" t="e">
        <f>F220*#REF!</f>
        <v>#REF!</v>
      </c>
      <c r="H220" s="14"/>
      <c r="I220" s="20"/>
      <c r="J220" s="16">
        <f t="shared" si="17"/>
        <v>0</v>
      </c>
      <c r="K220" s="17">
        <f>IFERROR(H220+#REF!,0)</f>
        <v>0</v>
      </c>
      <c r="L220" s="17" t="e">
        <f t="shared" si="18"/>
        <v>#REF!</v>
      </c>
      <c r="M220" s="25">
        <f t="shared" si="20"/>
        <v>3658</v>
      </c>
      <c r="N220" s="19">
        <v>4</v>
      </c>
      <c r="O220" s="17">
        <f t="shared" si="19"/>
        <v>14632</v>
      </c>
      <c r="P220" s="17">
        <v>36</v>
      </c>
      <c r="Q220" s="13">
        <f t="shared" si="16"/>
        <v>131688</v>
      </c>
    </row>
    <row r="221" spans="1:17" ht="27" customHeight="1" x14ac:dyDescent="0.4">
      <c r="A221" s="9">
        <v>43588</v>
      </c>
      <c r="B221" s="9">
        <v>43802</v>
      </c>
      <c r="C221" s="11" t="s">
        <v>431</v>
      </c>
      <c r="D221" s="1" t="s">
        <v>432</v>
      </c>
      <c r="E221" s="1" t="s">
        <v>19</v>
      </c>
      <c r="F221" s="12">
        <v>4246.4623943985307</v>
      </c>
      <c r="G221" s="13" t="e">
        <f>F221*#REF!</f>
        <v>#REF!</v>
      </c>
      <c r="H221" s="14"/>
      <c r="I221" s="15"/>
      <c r="J221" s="16">
        <f t="shared" si="17"/>
        <v>0</v>
      </c>
      <c r="K221" s="17">
        <f>IFERROR(H221+#REF!,0)</f>
        <v>0</v>
      </c>
      <c r="L221" s="13" t="e">
        <f t="shared" si="18"/>
        <v>#REF!</v>
      </c>
      <c r="M221" s="18">
        <f t="shared" si="20"/>
        <v>4246.4623943985307</v>
      </c>
      <c r="N221" s="19"/>
      <c r="O221" s="13">
        <f t="shared" si="19"/>
        <v>0</v>
      </c>
      <c r="P221" s="13">
        <v>22</v>
      </c>
      <c r="Q221" s="13">
        <f t="shared" si="16"/>
        <v>93422.172676767674</v>
      </c>
    </row>
    <row r="222" spans="1:17" ht="27" customHeight="1" x14ac:dyDescent="0.4">
      <c r="A222" s="9">
        <v>43588</v>
      </c>
      <c r="B222" s="9">
        <v>43588</v>
      </c>
      <c r="C222" s="11" t="s">
        <v>433</v>
      </c>
      <c r="D222" s="1" t="s">
        <v>434</v>
      </c>
      <c r="E222" s="1" t="s">
        <v>82</v>
      </c>
      <c r="F222" s="12">
        <v>0</v>
      </c>
      <c r="G222" s="13" t="e">
        <f>F222*#REF!</f>
        <v>#REF!</v>
      </c>
      <c r="H222" s="14"/>
      <c r="I222" s="20"/>
      <c r="J222" s="16">
        <f t="shared" si="17"/>
        <v>0</v>
      </c>
      <c r="K222" s="17">
        <f>IFERROR(H222+#REF!,0)</f>
        <v>0</v>
      </c>
      <c r="L222" s="17" t="e">
        <f t="shared" si="18"/>
        <v>#REF!</v>
      </c>
      <c r="M222" s="18">
        <f t="shared" si="20"/>
        <v>0</v>
      </c>
      <c r="N222" s="19"/>
      <c r="O222" s="17">
        <f t="shared" si="19"/>
        <v>0</v>
      </c>
      <c r="P222" s="13">
        <v>0</v>
      </c>
      <c r="Q222" s="13">
        <f t="shared" si="16"/>
        <v>0</v>
      </c>
    </row>
    <row r="223" spans="1:17" ht="27" customHeight="1" x14ac:dyDescent="0.4">
      <c r="A223" s="9">
        <v>43588</v>
      </c>
      <c r="B223" s="9">
        <v>43588</v>
      </c>
      <c r="C223" s="11" t="s">
        <v>435</v>
      </c>
      <c r="D223" s="1" t="s">
        <v>436</v>
      </c>
      <c r="E223" s="1" t="s">
        <v>82</v>
      </c>
      <c r="F223" s="12">
        <v>0</v>
      </c>
      <c r="G223" s="13" t="e">
        <f>F223*#REF!</f>
        <v>#REF!</v>
      </c>
      <c r="H223" s="14"/>
      <c r="I223" s="20"/>
      <c r="J223" s="16">
        <f t="shared" si="17"/>
        <v>0</v>
      </c>
      <c r="K223" s="17">
        <f>IFERROR(H223+#REF!,0)</f>
        <v>0</v>
      </c>
      <c r="L223" s="17" t="e">
        <f t="shared" si="18"/>
        <v>#REF!</v>
      </c>
      <c r="M223" s="18">
        <f t="shared" si="20"/>
        <v>0</v>
      </c>
      <c r="N223" s="19"/>
      <c r="O223" s="17">
        <f t="shared" si="19"/>
        <v>0</v>
      </c>
      <c r="P223" s="13">
        <v>0</v>
      </c>
      <c r="Q223" s="13">
        <f t="shared" si="16"/>
        <v>0</v>
      </c>
    </row>
    <row r="224" spans="1:17" ht="27" customHeight="1" x14ac:dyDescent="0.4">
      <c r="A224" s="9">
        <v>43588</v>
      </c>
      <c r="B224" s="9">
        <v>43588</v>
      </c>
      <c r="C224" s="11" t="s">
        <v>437</v>
      </c>
      <c r="D224" s="1" t="s">
        <v>438</v>
      </c>
      <c r="E224" s="1" t="s">
        <v>82</v>
      </c>
      <c r="F224" s="12">
        <v>0</v>
      </c>
      <c r="G224" s="13" t="e">
        <f>F224*#REF!</f>
        <v>#REF!</v>
      </c>
      <c r="H224" s="14"/>
      <c r="I224" s="20"/>
      <c r="J224" s="16">
        <f t="shared" si="17"/>
        <v>0</v>
      </c>
      <c r="K224" s="17">
        <f>IFERROR(H224+#REF!,0)</f>
        <v>0</v>
      </c>
      <c r="L224" s="17" t="e">
        <f t="shared" si="18"/>
        <v>#REF!</v>
      </c>
      <c r="M224" s="18">
        <f t="shared" si="20"/>
        <v>0</v>
      </c>
      <c r="N224" s="19"/>
      <c r="O224" s="17">
        <f t="shared" si="19"/>
        <v>0</v>
      </c>
      <c r="P224" s="13">
        <v>0</v>
      </c>
      <c r="Q224" s="13">
        <f t="shared" si="16"/>
        <v>0</v>
      </c>
    </row>
    <row r="225" spans="1:17" ht="27" customHeight="1" x14ac:dyDescent="0.4">
      <c r="A225" s="9">
        <v>43802</v>
      </c>
      <c r="B225" s="9">
        <v>43588</v>
      </c>
      <c r="C225" s="11" t="s">
        <v>439</v>
      </c>
      <c r="D225" s="1" t="s">
        <v>440</v>
      </c>
      <c r="E225" s="1" t="s">
        <v>82</v>
      </c>
      <c r="F225" s="12">
        <v>0</v>
      </c>
      <c r="G225" s="13" t="e">
        <f>F225*#REF!</f>
        <v>#REF!</v>
      </c>
      <c r="H225" s="14"/>
      <c r="I225" s="20"/>
      <c r="J225" s="16">
        <f t="shared" si="17"/>
        <v>0</v>
      </c>
      <c r="K225" s="17">
        <f>IFERROR(H225+#REF!,0)</f>
        <v>0</v>
      </c>
      <c r="L225" s="17" t="e">
        <f t="shared" si="18"/>
        <v>#REF!</v>
      </c>
      <c r="M225" s="18">
        <f t="shared" si="20"/>
        <v>0</v>
      </c>
      <c r="N225" s="19"/>
      <c r="O225" s="17">
        <f t="shared" si="19"/>
        <v>0</v>
      </c>
      <c r="P225" s="13">
        <v>0</v>
      </c>
      <c r="Q225" s="13">
        <f t="shared" si="16"/>
        <v>0</v>
      </c>
    </row>
    <row r="226" spans="1:17" ht="27" customHeight="1" x14ac:dyDescent="0.4">
      <c r="A226" s="9">
        <v>43802</v>
      </c>
      <c r="B226" s="9">
        <v>46013</v>
      </c>
      <c r="C226" s="11" t="s">
        <v>441</v>
      </c>
      <c r="D226" s="1" t="s">
        <v>442</v>
      </c>
      <c r="E226" s="1" t="s">
        <v>19</v>
      </c>
      <c r="F226" s="12">
        <v>4012</v>
      </c>
      <c r="G226" s="13" t="e">
        <f>F226*#REF!</f>
        <v>#REF!</v>
      </c>
      <c r="H226" s="14"/>
      <c r="I226" s="15"/>
      <c r="J226" s="16">
        <f>+H226*I226</f>
        <v>0</v>
      </c>
      <c r="K226" s="17">
        <f>IFERROR(H226+#REF!,0)</f>
        <v>0</v>
      </c>
      <c r="L226" s="13" t="e">
        <f t="shared" si="18"/>
        <v>#REF!</v>
      </c>
      <c r="M226" s="18">
        <f t="shared" si="20"/>
        <v>4012</v>
      </c>
      <c r="N226" s="19">
        <v>4</v>
      </c>
      <c r="O226" s="13">
        <f t="shared" si="19"/>
        <v>16048</v>
      </c>
      <c r="P226" s="13">
        <v>29</v>
      </c>
      <c r="Q226" s="13">
        <f t="shared" si="16"/>
        <v>116348</v>
      </c>
    </row>
    <row r="227" spans="1:17" ht="27" customHeight="1" x14ac:dyDescent="0.4">
      <c r="A227" s="9">
        <v>43802</v>
      </c>
      <c r="B227" s="9">
        <v>43802</v>
      </c>
      <c r="C227" s="11" t="s">
        <v>443</v>
      </c>
      <c r="D227" s="1" t="s">
        <v>444</v>
      </c>
      <c r="E227" s="1" t="s">
        <v>82</v>
      </c>
      <c r="F227" s="12">
        <v>0</v>
      </c>
      <c r="G227" s="13" t="e">
        <f>F227*#REF!</f>
        <v>#REF!</v>
      </c>
      <c r="H227" s="14"/>
      <c r="I227" s="20"/>
      <c r="J227" s="16">
        <f t="shared" si="17"/>
        <v>0</v>
      </c>
      <c r="K227" s="17">
        <f>IFERROR(H227+#REF!,0)</f>
        <v>0</v>
      </c>
      <c r="L227" s="17" t="e">
        <f t="shared" si="18"/>
        <v>#REF!</v>
      </c>
      <c r="M227" s="18">
        <f t="shared" si="20"/>
        <v>0</v>
      </c>
      <c r="N227" s="19"/>
      <c r="O227" s="17">
        <f t="shared" si="19"/>
        <v>0</v>
      </c>
      <c r="P227" s="13">
        <v>0</v>
      </c>
      <c r="Q227" s="13">
        <f t="shared" si="16"/>
        <v>0</v>
      </c>
    </row>
    <row r="228" spans="1:17" ht="27" customHeight="1" x14ac:dyDescent="0.4">
      <c r="A228" s="9">
        <v>43802</v>
      </c>
      <c r="B228" s="9">
        <v>43802</v>
      </c>
      <c r="C228" s="11" t="s">
        <v>445</v>
      </c>
      <c r="D228" s="1" t="s">
        <v>446</v>
      </c>
      <c r="E228" s="1" t="s">
        <v>82</v>
      </c>
      <c r="F228" s="12">
        <v>0</v>
      </c>
      <c r="G228" s="13" t="e">
        <f>F228*#REF!</f>
        <v>#REF!</v>
      </c>
      <c r="H228" s="14"/>
      <c r="I228" s="20"/>
      <c r="J228" s="16">
        <f t="shared" si="17"/>
        <v>0</v>
      </c>
      <c r="K228" s="17">
        <f>IFERROR(H228+#REF!,0)</f>
        <v>0</v>
      </c>
      <c r="L228" s="17" t="e">
        <f t="shared" si="18"/>
        <v>#REF!</v>
      </c>
      <c r="M228" s="18">
        <f t="shared" si="20"/>
        <v>0</v>
      </c>
      <c r="N228" s="19"/>
      <c r="O228" s="17">
        <f t="shared" si="19"/>
        <v>0</v>
      </c>
      <c r="P228" s="13">
        <v>0</v>
      </c>
      <c r="Q228" s="13">
        <f t="shared" si="16"/>
        <v>0</v>
      </c>
    </row>
    <row r="229" spans="1:17" ht="27" customHeight="1" x14ac:dyDescent="0.4">
      <c r="A229" s="9">
        <v>43802</v>
      </c>
      <c r="B229" s="9">
        <v>43802</v>
      </c>
      <c r="C229" s="11" t="s">
        <v>447</v>
      </c>
      <c r="D229" s="1" t="s">
        <v>448</v>
      </c>
      <c r="E229" s="1" t="s">
        <v>82</v>
      </c>
      <c r="F229" s="12">
        <v>0</v>
      </c>
      <c r="G229" s="13" t="e">
        <f>F229*#REF!</f>
        <v>#REF!</v>
      </c>
      <c r="H229" s="14"/>
      <c r="I229" s="20"/>
      <c r="J229" s="16">
        <f t="shared" si="17"/>
        <v>0</v>
      </c>
      <c r="K229" s="17">
        <f>IFERROR(H229+#REF!,0)</f>
        <v>0</v>
      </c>
      <c r="L229" s="17" t="e">
        <f t="shared" si="18"/>
        <v>#REF!</v>
      </c>
      <c r="M229" s="18">
        <f t="shared" si="20"/>
        <v>0</v>
      </c>
      <c r="N229" s="19"/>
      <c r="O229" s="17">
        <f t="shared" si="19"/>
        <v>0</v>
      </c>
      <c r="P229" s="13">
        <v>0</v>
      </c>
      <c r="Q229" s="13">
        <f t="shared" si="16"/>
        <v>0</v>
      </c>
    </row>
    <row r="230" spans="1:17" ht="27" customHeight="1" x14ac:dyDescent="0.4">
      <c r="A230" s="9">
        <v>44649</v>
      </c>
      <c r="B230" s="9">
        <v>43802</v>
      </c>
      <c r="C230" s="11" t="s">
        <v>449</v>
      </c>
      <c r="D230" s="1" t="s">
        <v>450</v>
      </c>
      <c r="E230" s="1" t="s">
        <v>82</v>
      </c>
      <c r="F230" s="12">
        <v>0</v>
      </c>
      <c r="G230" s="13" t="e">
        <f>F230*#REF!</f>
        <v>#REF!</v>
      </c>
      <c r="H230" s="14"/>
      <c r="I230" s="20"/>
      <c r="J230" s="16">
        <f t="shared" si="17"/>
        <v>0</v>
      </c>
      <c r="K230" s="17">
        <f>IFERROR(H230+#REF!,0)</f>
        <v>0</v>
      </c>
      <c r="L230" s="17" t="e">
        <f t="shared" si="18"/>
        <v>#REF!</v>
      </c>
      <c r="M230" s="18">
        <f t="shared" si="20"/>
        <v>0</v>
      </c>
      <c r="N230" s="19"/>
      <c r="O230" s="17">
        <f t="shared" si="19"/>
        <v>0</v>
      </c>
      <c r="P230" s="13">
        <v>0</v>
      </c>
      <c r="Q230" s="13">
        <f t="shared" si="16"/>
        <v>0</v>
      </c>
    </row>
    <row r="231" spans="1:17" ht="27" customHeight="1" x14ac:dyDescent="0.4">
      <c r="A231" s="9">
        <v>44649</v>
      </c>
      <c r="B231" s="9">
        <v>44649</v>
      </c>
      <c r="C231" s="11" t="s">
        <v>451</v>
      </c>
      <c r="D231" s="1" t="s">
        <v>452</v>
      </c>
      <c r="E231" s="1" t="s">
        <v>19</v>
      </c>
      <c r="F231" s="12">
        <v>0</v>
      </c>
      <c r="G231" s="13" t="e">
        <f>F231*#REF!</f>
        <v>#REF!</v>
      </c>
      <c r="H231" s="14"/>
      <c r="I231" s="15"/>
      <c r="J231" s="16">
        <f t="shared" si="17"/>
        <v>0</v>
      </c>
      <c r="K231" s="17">
        <f>IFERROR(H231+#REF!,0)</f>
        <v>0</v>
      </c>
      <c r="L231" s="13" t="e">
        <f t="shared" si="18"/>
        <v>#REF!</v>
      </c>
      <c r="M231" s="18">
        <f t="shared" si="20"/>
        <v>0</v>
      </c>
      <c r="N231" s="19"/>
      <c r="O231" s="13">
        <f t="shared" si="19"/>
        <v>0</v>
      </c>
      <c r="P231" s="13">
        <v>0</v>
      </c>
      <c r="Q231" s="13">
        <f t="shared" si="16"/>
        <v>0</v>
      </c>
    </row>
    <row r="232" spans="1:17" ht="27" customHeight="1" x14ac:dyDescent="0.4">
      <c r="A232" s="9">
        <v>44649</v>
      </c>
      <c r="B232" s="9">
        <v>44649</v>
      </c>
      <c r="C232" s="11" t="s">
        <v>453</v>
      </c>
      <c r="D232" s="1" t="s">
        <v>454</v>
      </c>
      <c r="E232" s="1" t="s">
        <v>19</v>
      </c>
      <c r="F232" s="12">
        <v>5702.3085400000009</v>
      </c>
      <c r="G232" s="13" t="e">
        <f>F232*#REF!</f>
        <v>#REF!</v>
      </c>
      <c r="H232" s="14"/>
      <c r="I232" s="15"/>
      <c r="J232" s="16">
        <f t="shared" si="17"/>
        <v>0</v>
      </c>
      <c r="K232" s="17">
        <f>IFERROR(H232+#REF!,0)</f>
        <v>0</v>
      </c>
      <c r="L232" s="13" t="e">
        <f t="shared" si="18"/>
        <v>#REF!</v>
      </c>
      <c r="M232" s="18">
        <f t="shared" si="20"/>
        <v>5702.3085400000009</v>
      </c>
      <c r="N232" s="19"/>
      <c r="O232" s="13">
        <f t="shared" si="19"/>
        <v>0</v>
      </c>
      <c r="P232" s="13">
        <v>2</v>
      </c>
      <c r="Q232" s="13">
        <f t="shared" si="16"/>
        <v>11404.617080000002</v>
      </c>
    </row>
    <row r="233" spans="1:17" ht="27" customHeight="1" x14ac:dyDescent="0.4">
      <c r="A233" s="9">
        <v>44649</v>
      </c>
      <c r="B233" s="9">
        <v>44649</v>
      </c>
      <c r="C233" s="11" t="s">
        <v>455</v>
      </c>
      <c r="D233" s="1" t="s">
        <v>456</v>
      </c>
      <c r="E233" s="1" t="s">
        <v>19</v>
      </c>
      <c r="F233" s="12">
        <v>5710.3798181818174</v>
      </c>
      <c r="G233" s="13" t="e">
        <f>F233*#REF!</f>
        <v>#REF!</v>
      </c>
      <c r="H233" s="14"/>
      <c r="I233" s="15"/>
      <c r="J233" s="16">
        <f t="shared" si="17"/>
        <v>0</v>
      </c>
      <c r="K233" s="17">
        <f>IFERROR(H233+#REF!,0)</f>
        <v>0</v>
      </c>
      <c r="L233" s="13" t="e">
        <f t="shared" si="18"/>
        <v>#REF!</v>
      </c>
      <c r="M233" s="18">
        <f t="shared" si="20"/>
        <v>5710.3798181818174</v>
      </c>
      <c r="N233" s="19"/>
      <c r="O233" s="13">
        <f t="shared" si="19"/>
        <v>0</v>
      </c>
      <c r="P233" s="13">
        <v>3</v>
      </c>
      <c r="Q233" s="13">
        <f t="shared" si="16"/>
        <v>17131.139454545453</v>
      </c>
    </row>
    <row r="234" spans="1:17" ht="27" customHeight="1" x14ac:dyDescent="0.4">
      <c r="A234" s="9">
        <v>43802</v>
      </c>
      <c r="B234" s="9">
        <v>44649</v>
      </c>
      <c r="C234" s="11" t="s">
        <v>457</v>
      </c>
      <c r="D234" s="1" t="s">
        <v>458</v>
      </c>
      <c r="E234" s="1" t="s">
        <v>19</v>
      </c>
      <c r="F234" s="12">
        <v>5710.3798181818183</v>
      </c>
      <c r="G234" s="13" t="e">
        <f>F234*#REF!</f>
        <v>#REF!</v>
      </c>
      <c r="H234" s="14"/>
      <c r="I234" s="15"/>
      <c r="J234" s="16">
        <f t="shared" si="17"/>
        <v>0</v>
      </c>
      <c r="K234" s="17">
        <f>IFERROR(H234+#REF!,0)</f>
        <v>0</v>
      </c>
      <c r="L234" s="13" t="e">
        <f t="shared" si="18"/>
        <v>#REF!</v>
      </c>
      <c r="M234" s="18">
        <f t="shared" si="20"/>
        <v>5710.3798181818183</v>
      </c>
      <c r="N234" s="19"/>
      <c r="O234" s="13">
        <f t="shared" si="19"/>
        <v>0</v>
      </c>
      <c r="P234" s="13">
        <v>4</v>
      </c>
      <c r="Q234" s="13">
        <f t="shared" si="16"/>
        <v>22841.519272727273</v>
      </c>
    </row>
    <row r="235" spans="1:17" ht="27" customHeight="1" x14ac:dyDescent="0.4">
      <c r="A235" s="9">
        <v>43802</v>
      </c>
      <c r="B235" s="9">
        <v>43802</v>
      </c>
      <c r="C235" s="11" t="s">
        <v>459</v>
      </c>
      <c r="D235" s="1" t="s">
        <v>460</v>
      </c>
      <c r="E235" s="1" t="s">
        <v>19</v>
      </c>
      <c r="F235" s="12">
        <v>3894</v>
      </c>
      <c r="G235" s="13" t="e">
        <f>F235*#REF!</f>
        <v>#REF!</v>
      </c>
      <c r="H235" s="14"/>
      <c r="I235" s="15"/>
      <c r="J235" s="16">
        <f t="shared" si="17"/>
        <v>0</v>
      </c>
      <c r="K235" s="17">
        <f>IFERROR(H235+#REF!,0)</f>
        <v>0</v>
      </c>
      <c r="L235" s="13" t="e">
        <f t="shared" si="18"/>
        <v>#REF!</v>
      </c>
      <c r="M235" s="18">
        <f t="shared" si="20"/>
        <v>3894</v>
      </c>
      <c r="N235" s="19"/>
      <c r="O235" s="13">
        <f t="shared" si="19"/>
        <v>0</v>
      </c>
      <c r="P235" s="13">
        <v>7</v>
      </c>
      <c r="Q235" s="13">
        <f t="shared" si="16"/>
        <v>27258</v>
      </c>
    </row>
    <row r="236" spans="1:17" ht="27" customHeight="1" x14ac:dyDescent="0.4">
      <c r="A236" s="9">
        <v>43802</v>
      </c>
      <c r="B236" s="9">
        <v>43802</v>
      </c>
      <c r="C236" s="11" t="s">
        <v>461</v>
      </c>
      <c r="D236" s="1" t="s">
        <v>462</v>
      </c>
      <c r="E236" s="1" t="s">
        <v>19</v>
      </c>
      <c r="F236" s="12">
        <v>0</v>
      </c>
      <c r="G236" s="13" t="e">
        <f>F236*#REF!</f>
        <v>#REF!</v>
      </c>
      <c r="H236" s="14"/>
      <c r="I236" s="15"/>
      <c r="J236" s="16">
        <f t="shared" si="17"/>
        <v>0</v>
      </c>
      <c r="K236" s="17">
        <f>IFERROR(H236+#REF!,0)</f>
        <v>0</v>
      </c>
      <c r="L236" s="17" t="e">
        <f t="shared" si="18"/>
        <v>#REF!</v>
      </c>
      <c r="M236" s="18">
        <f t="shared" si="20"/>
        <v>0</v>
      </c>
      <c r="N236" s="19"/>
      <c r="O236" s="17">
        <f t="shared" si="19"/>
        <v>0</v>
      </c>
      <c r="P236" s="13">
        <v>0</v>
      </c>
      <c r="Q236" s="13">
        <f t="shared" si="16"/>
        <v>0</v>
      </c>
    </row>
    <row r="237" spans="1:17" ht="27" customHeight="1" x14ac:dyDescent="0.4">
      <c r="A237" s="9">
        <v>43802</v>
      </c>
      <c r="B237" s="9">
        <v>43802</v>
      </c>
      <c r="C237" s="11" t="s">
        <v>463</v>
      </c>
      <c r="D237" s="1" t="s">
        <v>464</v>
      </c>
      <c r="E237" s="1" t="s">
        <v>19</v>
      </c>
      <c r="F237" s="12">
        <v>0</v>
      </c>
      <c r="G237" s="13" t="e">
        <f>F237*#REF!</f>
        <v>#REF!</v>
      </c>
      <c r="H237" s="14"/>
      <c r="I237" s="15"/>
      <c r="J237" s="16">
        <f t="shared" si="17"/>
        <v>0</v>
      </c>
      <c r="K237" s="17">
        <f>IFERROR(H237+#REF!,0)</f>
        <v>0</v>
      </c>
      <c r="L237" s="17" t="e">
        <f t="shared" si="18"/>
        <v>#REF!</v>
      </c>
      <c r="M237" s="18">
        <f t="shared" si="20"/>
        <v>0</v>
      </c>
      <c r="N237" s="19"/>
      <c r="O237" s="17">
        <f t="shared" si="19"/>
        <v>0</v>
      </c>
      <c r="P237" s="13">
        <v>0</v>
      </c>
      <c r="Q237" s="13">
        <f t="shared" si="16"/>
        <v>0</v>
      </c>
    </row>
    <row r="238" spans="1:17" ht="27" customHeight="1" x14ac:dyDescent="0.4">
      <c r="A238" s="9">
        <v>43802</v>
      </c>
      <c r="B238" s="9">
        <v>43802</v>
      </c>
      <c r="C238" s="11" t="s">
        <v>465</v>
      </c>
      <c r="D238" s="1" t="s">
        <v>466</v>
      </c>
      <c r="E238" s="1" t="s">
        <v>19</v>
      </c>
      <c r="F238" s="12">
        <v>0</v>
      </c>
      <c r="G238" s="13" t="e">
        <f>F238*#REF!</f>
        <v>#REF!</v>
      </c>
      <c r="H238" s="14"/>
      <c r="I238" s="15"/>
      <c r="J238" s="16">
        <f t="shared" si="17"/>
        <v>0</v>
      </c>
      <c r="K238" s="17">
        <f>IFERROR(H238+#REF!,0)</f>
        <v>0</v>
      </c>
      <c r="L238" s="17" t="e">
        <f t="shared" si="18"/>
        <v>#REF!</v>
      </c>
      <c r="M238" s="18">
        <f t="shared" si="20"/>
        <v>0</v>
      </c>
      <c r="N238" s="19"/>
      <c r="O238" s="17">
        <f t="shared" si="19"/>
        <v>0</v>
      </c>
      <c r="P238" s="13">
        <v>0</v>
      </c>
      <c r="Q238" s="13">
        <f t="shared" si="16"/>
        <v>0</v>
      </c>
    </row>
    <row r="239" spans="1:17" ht="27" customHeight="1" x14ac:dyDescent="0.4">
      <c r="A239" s="9">
        <v>43504</v>
      </c>
      <c r="B239" s="9">
        <v>43802</v>
      </c>
      <c r="C239" s="11" t="s">
        <v>467</v>
      </c>
      <c r="D239" s="1" t="s">
        <v>468</v>
      </c>
      <c r="E239" s="1" t="s">
        <v>19</v>
      </c>
      <c r="F239" s="12">
        <v>0</v>
      </c>
      <c r="G239" s="13" t="e">
        <f>F239*#REF!</f>
        <v>#REF!</v>
      </c>
      <c r="H239" s="14"/>
      <c r="I239" s="15"/>
      <c r="J239" s="16">
        <f t="shared" si="17"/>
        <v>0</v>
      </c>
      <c r="K239" s="17">
        <f>IFERROR(H239+#REF!,0)</f>
        <v>0</v>
      </c>
      <c r="L239" s="17" t="e">
        <f t="shared" si="18"/>
        <v>#REF!</v>
      </c>
      <c r="M239" s="18">
        <f t="shared" si="20"/>
        <v>0</v>
      </c>
      <c r="N239" s="19"/>
      <c r="O239" s="17">
        <f t="shared" si="19"/>
        <v>0</v>
      </c>
      <c r="P239" s="13">
        <v>0</v>
      </c>
      <c r="Q239" s="13">
        <f t="shared" si="16"/>
        <v>0</v>
      </c>
    </row>
    <row r="240" spans="1:17" ht="27" customHeight="1" x14ac:dyDescent="0.4">
      <c r="A240" s="9">
        <v>43504</v>
      </c>
      <c r="B240" s="9">
        <v>43504</v>
      </c>
      <c r="C240" s="11" t="s">
        <v>469</v>
      </c>
      <c r="D240" s="1" t="s">
        <v>470</v>
      </c>
      <c r="E240" s="1" t="s">
        <v>19</v>
      </c>
      <c r="F240" s="12">
        <v>0</v>
      </c>
      <c r="G240" s="13" t="e">
        <f>F240*#REF!</f>
        <v>#REF!</v>
      </c>
      <c r="H240" s="14"/>
      <c r="I240" s="15"/>
      <c r="J240" s="16">
        <f t="shared" si="17"/>
        <v>0</v>
      </c>
      <c r="K240" s="17">
        <f>IFERROR(H240+#REF!,0)</f>
        <v>0</v>
      </c>
      <c r="L240" s="17" t="e">
        <f t="shared" si="18"/>
        <v>#REF!</v>
      </c>
      <c r="M240" s="18">
        <f t="shared" si="20"/>
        <v>0</v>
      </c>
      <c r="N240" s="19"/>
      <c r="O240" s="17">
        <f t="shared" si="19"/>
        <v>0</v>
      </c>
      <c r="P240" s="13">
        <v>0</v>
      </c>
      <c r="Q240" s="13">
        <f t="shared" si="16"/>
        <v>0</v>
      </c>
    </row>
    <row r="241" spans="1:17" ht="27" customHeight="1" x14ac:dyDescent="0.4">
      <c r="A241" s="9">
        <v>43512</v>
      </c>
      <c r="B241" s="9">
        <v>43504</v>
      </c>
      <c r="C241" s="11" t="s">
        <v>471</v>
      </c>
      <c r="D241" s="1" t="s">
        <v>472</v>
      </c>
      <c r="E241" s="1" t="s">
        <v>19</v>
      </c>
      <c r="F241" s="12">
        <v>0</v>
      </c>
      <c r="G241" s="13" t="e">
        <f>F241*#REF!</f>
        <v>#REF!</v>
      </c>
      <c r="H241" s="14"/>
      <c r="I241" s="15"/>
      <c r="J241" s="16">
        <f t="shared" si="17"/>
        <v>0</v>
      </c>
      <c r="K241" s="17">
        <f>IFERROR(H241+#REF!,0)</f>
        <v>0</v>
      </c>
      <c r="L241" s="17" t="e">
        <f t="shared" si="18"/>
        <v>#REF!</v>
      </c>
      <c r="M241" s="18">
        <f t="shared" si="20"/>
        <v>0</v>
      </c>
      <c r="N241" s="19"/>
      <c r="O241" s="17">
        <f t="shared" si="19"/>
        <v>0</v>
      </c>
      <c r="P241" s="13">
        <v>0</v>
      </c>
      <c r="Q241" s="13">
        <f t="shared" si="16"/>
        <v>0</v>
      </c>
    </row>
    <row r="242" spans="1:17" ht="27" customHeight="1" x14ac:dyDescent="0.4">
      <c r="A242" s="9">
        <v>43804</v>
      </c>
      <c r="B242" s="9">
        <v>43512</v>
      </c>
      <c r="C242" s="11" t="s">
        <v>473</v>
      </c>
      <c r="D242" s="1" t="s">
        <v>474</v>
      </c>
      <c r="E242" s="1" t="s">
        <v>19</v>
      </c>
      <c r="F242" s="12">
        <v>0</v>
      </c>
      <c r="G242" s="13" t="e">
        <f>F242*#REF!</f>
        <v>#REF!</v>
      </c>
      <c r="H242" s="14"/>
      <c r="I242" s="15"/>
      <c r="J242" s="16">
        <f t="shared" si="17"/>
        <v>0</v>
      </c>
      <c r="K242" s="17">
        <f>IFERROR(H242+#REF!,0)</f>
        <v>0</v>
      </c>
      <c r="L242" s="17" t="e">
        <f t="shared" si="18"/>
        <v>#REF!</v>
      </c>
      <c r="M242" s="18">
        <f t="shared" si="20"/>
        <v>0</v>
      </c>
      <c r="N242" s="19"/>
      <c r="O242" s="17">
        <f t="shared" si="19"/>
        <v>0</v>
      </c>
      <c r="P242" s="13">
        <v>0</v>
      </c>
      <c r="Q242" s="13">
        <f t="shared" si="16"/>
        <v>0</v>
      </c>
    </row>
    <row r="243" spans="1:17" ht="27" customHeight="1" x14ac:dyDescent="0.4">
      <c r="A243" s="9">
        <v>43512</v>
      </c>
      <c r="B243" s="9">
        <v>43804</v>
      </c>
      <c r="C243" s="11" t="s">
        <v>475</v>
      </c>
      <c r="D243" s="1" t="s">
        <v>476</v>
      </c>
      <c r="E243" s="1" t="s">
        <v>19</v>
      </c>
      <c r="F243" s="12">
        <v>3953</v>
      </c>
      <c r="G243" s="13" t="e">
        <f>F243*#REF!</f>
        <v>#REF!</v>
      </c>
      <c r="H243" s="14"/>
      <c r="I243" s="15"/>
      <c r="J243" s="16">
        <f t="shared" si="17"/>
        <v>0</v>
      </c>
      <c r="K243" s="17">
        <f>IFERROR(H243+#REF!,0)</f>
        <v>0</v>
      </c>
      <c r="L243" s="13" t="e">
        <f t="shared" si="18"/>
        <v>#REF!</v>
      </c>
      <c r="M243" s="18">
        <f t="shared" si="20"/>
        <v>3953</v>
      </c>
      <c r="N243" s="19"/>
      <c r="O243" s="13">
        <f t="shared" si="19"/>
        <v>0</v>
      </c>
      <c r="P243" s="13">
        <v>1</v>
      </c>
      <c r="Q243" s="13">
        <f t="shared" si="16"/>
        <v>3953</v>
      </c>
    </row>
    <row r="244" spans="1:17" ht="27" customHeight="1" x14ac:dyDescent="0.4">
      <c r="A244" s="9">
        <v>43512</v>
      </c>
      <c r="B244" s="9">
        <v>43512</v>
      </c>
      <c r="C244" s="11" t="s">
        <v>477</v>
      </c>
      <c r="D244" s="1" t="s">
        <v>478</v>
      </c>
      <c r="E244" s="1" t="s">
        <v>19</v>
      </c>
      <c r="F244" s="12">
        <v>0</v>
      </c>
      <c r="G244" s="13" t="e">
        <f>F244*#REF!</f>
        <v>#REF!</v>
      </c>
      <c r="H244" s="14"/>
      <c r="I244" s="15"/>
      <c r="J244" s="16">
        <f t="shared" si="17"/>
        <v>0</v>
      </c>
      <c r="K244" s="17">
        <f>IFERROR(H244+#REF!,0)</f>
        <v>0</v>
      </c>
      <c r="L244" s="17" t="e">
        <f t="shared" si="18"/>
        <v>#REF!</v>
      </c>
      <c r="M244" s="18">
        <f t="shared" si="20"/>
        <v>0</v>
      </c>
      <c r="N244" s="19"/>
      <c r="O244" s="17">
        <f t="shared" si="19"/>
        <v>0</v>
      </c>
      <c r="P244" s="13">
        <v>0</v>
      </c>
      <c r="Q244" s="13">
        <f t="shared" si="16"/>
        <v>0</v>
      </c>
    </row>
    <row r="245" spans="1:17" ht="27" customHeight="1" x14ac:dyDescent="0.4">
      <c r="A245" s="9">
        <v>43512</v>
      </c>
      <c r="B245" s="9">
        <v>43512</v>
      </c>
      <c r="C245" s="11" t="s">
        <v>76</v>
      </c>
      <c r="D245" s="1" t="s">
        <v>479</v>
      </c>
      <c r="E245" s="1" t="s">
        <v>19</v>
      </c>
      <c r="F245" s="12">
        <v>0</v>
      </c>
      <c r="G245" s="13" t="e">
        <f>F245*#REF!</f>
        <v>#REF!</v>
      </c>
      <c r="H245" s="14"/>
      <c r="I245" s="15"/>
      <c r="J245" s="16">
        <f t="shared" si="17"/>
        <v>0</v>
      </c>
      <c r="K245" s="17">
        <f>IFERROR(H245+#REF!,0)</f>
        <v>0</v>
      </c>
      <c r="L245" s="17" t="e">
        <f t="shared" si="18"/>
        <v>#REF!</v>
      </c>
      <c r="M245" s="18">
        <f t="shared" si="20"/>
        <v>0</v>
      </c>
      <c r="N245" s="19"/>
      <c r="O245" s="17">
        <f t="shared" si="19"/>
        <v>0</v>
      </c>
      <c r="P245" s="13">
        <v>0</v>
      </c>
      <c r="Q245" s="13">
        <f t="shared" si="16"/>
        <v>0</v>
      </c>
    </row>
    <row r="246" spans="1:17" ht="27" customHeight="1" x14ac:dyDescent="0.4">
      <c r="A246" s="9">
        <v>43512</v>
      </c>
      <c r="B246" s="9">
        <v>43512</v>
      </c>
      <c r="C246" s="11" t="s">
        <v>80</v>
      </c>
      <c r="D246" s="1" t="s">
        <v>480</v>
      </c>
      <c r="E246" s="1" t="s">
        <v>19</v>
      </c>
      <c r="F246" s="12">
        <v>0</v>
      </c>
      <c r="G246" s="13" t="e">
        <f>F246*#REF!</f>
        <v>#REF!</v>
      </c>
      <c r="H246" s="14"/>
      <c r="I246" s="15"/>
      <c r="J246" s="16">
        <f t="shared" si="17"/>
        <v>0</v>
      </c>
      <c r="K246" s="17">
        <f>IFERROR(H246+#REF!,0)</f>
        <v>0</v>
      </c>
      <c r="L246" s="17" t="e">
        <f t="shared" si="18"/>
        <v>#REF!</v>
      </c>
      <c r="M246" s="18">
        <f t="shared" si="20"/>
        <v>0</v>
      </c>
      <c r="N246" s="19"/>
      <c r="O246" s="17">
        <f t="shared" si="19"/>
        <v>0</v>
      </c>
      <c r="P246" s="13">
        <v>0</v>
      </c>
      <c r="Q246" s="13">
        <f t="shared" si="16"/>
        <v>0</v>
      </c>
    </row>
    <row r="247" spans="1:17" ht="27" customHeight="1" x14ac:dyDescent="0.4">
      <c r="A247" s="9">
        <v>43801</v>
      </c>
      <c r="B247" s="9">
        <v>43512</v>
      </c>
      <c r="C247" s="11" t="s">
        <v>481</v>
      </c>
      <c r="D247" s="1" t="s">
        <v>482</v>
      </c>
      <c r="E247" s="1" t="s">
        <v>19</v>
      </c>
      <c r="F247" s="12">
        <v>0</v>
      </c>
      <c r="G247" s="13" t="e">
        <f>F247*#REF!</f>
        <v>#REF!</v>
      </c>
      <c r="H247" s="14"/>
      <c r="I247" s="15"/>
      <c r="J247" s="16">
        <f t="shared" si="17"/>
        <v>0</v>
      </c>
      <c r="K247" s="17">
        <f>IFERROR(H247+#REF!,0)</f>
        <v>0</v>
      </c>
      <c r="L247" s="17" t="e">
        <f t="shared" si="18"/>
        <v>#REF!</v>
      </c>
      <c r="M247" s="18">
        <f t="shared" si="20"/>
        <v>0</v>
      </c>
      <c r="N247" s="19"/>
      <c r="O247" s="17">
        <f t="shared" si="19"/>
        <v>0</v>
      </c>
      <c r="P247" s="13">
        <v>0</v>
      </c>
      <c r="Q247" s="13">
        <f t="shared" si="16"/>
        <v>0</v>
      </c>
    </row>
    <row r="248" spans="1:17" ht="27" customHeight="1" x14ac:dyDescent="0.4">
      <c r="A248" s="9">
        <v>43504</v>
      </c>
      <c r="B248" s="9">
        <v>43801</v>
      </c>
      <c r="C248" s="11" t="s">
        <v>483</v>
      </c>
      <c r="D248" s="1" t="s">
        <v>484</v>
      </c>
      <c r="E248" s="1" t="s">
        <v>19</v>
      </c>
      <c r="F248" s="12">
        <v>6759.5554174999997</v>
      </c>
      <c r="G248" s="13" t="e">
        <f>F248*#REF!</f>
        <v>#REF!</v>
      </c>
      <c r="H248" s="14"/>
      <c r="I248" s="15"/>
      <c r="J248" s="16">
        <f t="shared" si="17"/>
        <v>0</v>
      </c>
      <c r="K248" s="17">
        <f>IFERROR(H248+#REF!,0)</f>
        <v>0</v>
      </c>
      <c r="L248" s="13" t="e">
        <f t="shared" si="18"/>
        <v>#REF!</v>
      </c>
      <c r="M248" s="18">
        <f t="shared" si="20"/>
        <v>6759.5554174999997</v>
      </c>
      <c r="N248" s="19">
        <v>1</v>
      </c>
      <c r="O248" s="13">
        <f t="shared" si="19"/>
        <v>6759.5554174999997</v>
      </c>
      <c r="P248" s="13">
        <v>14</v>
      </c>
      <c r="Q248" s="13">
        <f t="shared" si="16"/>
        <v>94633.775844999996</v>
      </c>
    </row>
    <row r="249" spans="1:17" ht="27" customHeight="1" x14ac:dyDescent="0.4">
      <c r="A249" s="9">
        <v>43504</v>
      </c>
      <c r="B249" s="9">
        <v>43504</v>
      </c>
      <c r="C249" s="11" t="s">
        <v>485</v>
      </c>
      <c r="D249" s="1" t="s">
        <v>486</v>
      </c>
      <c r="E249" s="1" t="s">
        <v>19</v>
      </c>
      <c r="F249" s="12">
        <v>0</v>
      </c>
      <c r="G249" s="13" t="e">
        <f>F249*#REF!</f>
        <v>#REF!</v>
      </c>
      <c r="H249" s="14"/>
      <c r="I249" s="15"/>
      <c r="J249" s="16">
        <f t="shared" si="17"/>
        <v>0</v>
      </c>
      <c r="K249" s="17">
        <f>IFERROR(H249+#REF!,0)</f>
        <v>0</v>
      </c>
      <c r="L249" s="17" t="e">
        <f t="shared" si="18"/>
        <v>#REF!</v>
      </c>
      <c r="M249" s="18">
        <f t="shared" si="20"/>
        <v>0</v>
      </c>
      <c r="N249" s="19"/>
      <c r="O249" s="17">
        <f t="shared" si="19"/>
        <v>0</v>
      </c>
      <c r="P249" s="13">
        <v>0</v>
      </c>
      <c r="Q249" s="13">
        <f t="shared" si="16"/>
        <v>0</v>
      </c>
    </row>
    <row r="250" spans="1:17" ht="27" customHeight="1" x14ac:dyDescent="0.4">
      <c r="A250" s="9">
        <v>43504</v>
      </c>
      <c r="B250" s="9">
        <v>43504</v>
      </c>
      <c r="C250" s="11" t="s">
        <v>487</v>
      </c>
      <c r="D250" s="1" t="s">
        <v>488</v>
      </c>
      <c r="E250" s="1" t="s">
        <v>19</v>
      </c>
      <c r="F250" s="12">
        <v>0</v>
      </c>
      <c r="G250" s="13" t="e">
        <f>F250*#REF!</f>
        <v>#REF!</v>
      </c>
      <c r="H250" s="14"/>
      <c r="I250" s="15"/>
      <c r="J250" s="16">
        <f t="shared" si="17"/>
        <v>0</v>
      </c>
      <c r="K250" s="17">
        <f>IFERROR(H250+#REF!,0)</f>
        <v>0</v>
      </c>
      <c r="L250" s="17" t="e">
        <f t="shared" si="18"/>
        <v>#REF!</v>
      </c>
      <c r="M250" s="18">
        <f t="shared" si="20"/>
        <v>0</v>
      </c>
      <c r="N250" s="19"/>
      <c r="O250" s="17">
        <f t="shared" si="19"/>
        <v>0</v>
      </c>
      <c r="P250" s="13">
        <v>0</v>
      </c>
      <c r="Q250" s="13">
        <f t="shared" si="16"/>
        <v>0</v>
      </c>
    </row>
    <row r="251" spans="1:17" ht="27" customHeight="1" x14ac:dyDescent="0.4">
      <c r="A251" s="9">
        <v>43504</v>
      </c>
      <c r="B251" s="9">
        <v>43504</v>
      </c>
      <c r="C251" s="11" t="s">
        <v>489</v>
      </c>
      <c r="D251" s="1" t="s">
        <v>490</v>
      </c>
      <c r="E251" s="1" t="s">
        <v>19</v>
      </c>
      <c r="F251" s="12">
        <v>0</v>
      </c>
      <c r="G251" s="13" t="e">
        <f>F251*#REF!</f>
        <v>#REF!</v>
      </c>
      <c r="H251" s="14"/>
      <c r="I251" s="15"/>
      <c r="J251" s="16">
        <f t="shared" si="17"/>
        <v>0</v>
      </c>
      <c r="K251" s="17">
        <f>IFERROR(H251+#REF!,0)</f>
        <v>0</v>
      </c>
      <c r="L251" s="17" t="e">
        <f t="shared" si="18"/>
        <v>#REF!</v>
      </c>
      <c r="M251" s="18">
        <f t="shared" si="20"/>
        <v>0</v>
      </c>
      <c r="N251" s="19"/>
      <c r="O251" s="17">
        <f t="shared" si="19"/>
        <v>0</v>
      </c>
      <c r="P251" s="13">
        <v>0</v>
      </c>
      <c r="Q251" s="13">
        <f t="shared" si="16"/>
        <v>0</v>
      </c>
    </row>
    <row r="252" spans="1:17" ht="27" customHeight="1" x14ac:dyDescent="0.4">
      <c r="A252" s="9">
        <v>43504</v>
      </c>
      <c r="B252" s="9">
        <v>43504</v>
      </c>
      <c r="C252" s="11" t="s">
        <v>491</v>
      </c>
      <c r="D252" s="1" t="s">
        <v>492</v>
      </c>
      <c r="E252" s="1" t="s">
        <v>19</v>
      </c>
      <c r="F252" s="12">
        <v>0</v>
      </c>
      <c r="G252" s="13" t="e">
        <f>F252*#REF!</f>
        <v>#REF!</v>
      </c>
      <c r="H252" s="14"/>
      <c r="I252" s="15"/>
      <c r="J252" s="16">
        <f t="shared" si="17"/>
        <v>0</v>
      </c>
      <c r="K252" s="17">
        <f>IFERROR(H252+#REF!,0)</f>
        <v>0</v>
      </c>
      <c r="L252" s="17" t="e">
        <f t="shared" si="18"/>
        <v>#REF!</v>
      </c>
      <c r="M252" s="18">
        <f t="shared" si="20"/>
        <v>0</v>
      </c>
      <c r="N252" s="19"/>
      <c r="O252" s="17">
        <f t="shared" si="19"/>
        <v>0</v>
      </c>
      <c r="P252" s="13">
        <v>0</v>
      </c>
      <c r="Q252" s="13">
        <f t="shared" si="16"/>
        <v>0</v>
      </c>
    </row>
    <row r="253" spans="1:17" ht="27" customHeight="1" x14ac:dyDescent="0.4">
      <c r="A253" s="9">
        <v>43504</v>
      </c>
      <c r="B253" s="9">
        <v>43504</v>
      </c>
      <c r="C253" s="11" t="s">
        <v>493</v>
      </c>
      <c r="D253" s="1" t="s">
        <v>494</v>
      </c>
      <c r="E253" s="1" t="s">
        <v>19</v>
      </c>
      <c r="F253" s="12">
        <v>0</v>
      </c>
      <c r="G253" s="13" t="e">
        <f>F253*#REF!</f>
        <v>#REF!</v>
      </c>
      <c r="H253" s="14"/>
      <c r="I253" s="15"/>
      <c r="J253" s="16">
        <f t="shared" si="17"/>
        <v>0</v>
      </c>
      <c r="K253" s="17">
        <f>IFERROR(H253+#REF!,0)</f>
        <v>0</v>
      </c>
      <c r="L253" s="17" t="e">
        <f t="shared" si="18"/>
        <v>#REF!</v>
      </c>
      <c r="M253" s="18">
        <f t="shared" si="20"/>
        <v>0</v>
      </c>
      <c r="N253" s="19"/>
      <c r="O253" s="17">
        <f t="shared" si="19"/>
        <v>0</v>
      </c>
      <c r="P253" s="13">
        <v>0</v>
      </c>
      <c r="Q253" s="13">
        <f t="shared" si="16"/>
        <v>0</v>
      </c>
    </row>
    <row r="254" spans="1:17" ht="27" customHeight="1" x14ac:dyDescent="0.4">
      <c r="A254" s="9">
        <v>43504</v>
      </c>
      <c r="B254" s="9">
        <v>43504</v>
      </c>
      <c r="C254" s="11" t="s">
        <v>495</v>
      </c>
      <c r="D254" s="1" t="s">
        <v>496</v>
      </c>
      <c r="E254" s="1" t="s">
        <v>19</v>
      </c>
      <c r="F254" s="12">
        <v>0</v>
      </c>
      <c r="G254" s="13" t="e">
        <f>F254*#REF!</f>
        <v>#REF!</v>
      </c>
      <c r="H254" s="14"/>
      <c r="I254" s="15"/>
      <c r="J254" s="16">
        <f t="shared" si="17"/>
        <v>0</v>
      </c>
      <c r="K254" s="17">
        <f>IFERROR(H254+#REF!,0)</f>
        <v>0</v>
      </c>
      <c r="L254" s="17" t="e">
        <f t="shared" si="18"/>
        <v>#REF!</v>
      </c>
      <c r="M254" s="18">
        <f t="shared" si="20"/>
        <v>0</v>
      </c>
      <c r="N254" s="19"/>
      <c r="O254" s="17">
        <f t="shared" si="19"/>
        <v>0</v>
      </c>
      <c r="P254" s="13">
        <v>0</v>
      </c>
      <c r="Q254" s="13">
        <f t="shared" si="16"/>
        <v>0</v>
      </c>
    </row>
    <row r="255" spans="1:17" ht="27" customHeight="1" x14ac:dyDescent="0.4">
      <c r="A255" s="9">
        <v>43504</v>
      </c>
      <c r="B255" s="9">
        <v>43504</v>
      </c>
      <c r="C255" s="11" t="s">
        <v>497</v>
      </c>
      <c r="D255" s="1" t="s">
        <v>498</v>
      </c>
      <c r="E255" s="1" t="s">
        <v>19</v>
      </c>
      <c r="F255" s="12">
        <v>0</v>
      </c>
      <c r="G255" s="13" t="e">
        <f>F255*#REF!</f>
        <v>#REF!</v>
      </c>
      <c r="H255" s="14"/>
      <c r="I255" s="15"/>
      <c r="J255" s="16">
        <f t="shared" si="17"/>
        <v>0</v>
      </c>
      <c r="K255" s="17">
        <f>IFERROR(H255+#REF!,0)</f>
        <v>0</v>
      </c>
      <c r="L255" s="17" t="e">
        <f t="shared" si="18"/>
        <v>#REF!</v>
      </c>
      <c r="M255" s="18">
        <f t="shared" si="20"/>
        <v>0</v>
      </c>
      <c r="N255" s="19"/>
      <c r="O255" s="17">
        <f t="shared" si="19"/>
        <v>0</v>
      </c>
      <c r="P255" s="13">
        <v>0</v>
      </c>
      <c r="Q255" s="13">
        <f t="shared" si="16"/>
        <v>0</v>
      </c>
    </row>
    <row r="256" spans="1:17" ht="27" customHeight="1" x14ac:dyDescent="0.4">
      <c r="A256" s="9">
        <v>43504</v>
      </c>
      <c r="B256" s="9">
        <v>43504</v>
      </c>
      <c r="C256" s="11" t="s">
        <v>499</v>
      </c>
      <c r="D256" s="1" t="s">
        <v>500</v>
      </c>
      <c r="E256" s="1" t="s">
        <v>19</v>
      </c>
      <c r="F256" s="12">
        <v>0</v>
      </c>
      <c r="G256" s="13" t="e">
        <f>F256*#REF!</f>
        <v>#REF!</v>
      </c>
      <c r="H256" s="14"/>
      <c r="I256" s="15"/>
      <c r="J256" s="16">
        <f t="shared" si="17"/>
        <v>0</v>
      </c>
      <c r="K256" s="17">
        <f>IFERROR(H256+#REF!,0)</f>
        <v>0</v>
      </c>
      <c r="L256" s="17" t="e">
        <f t="shared" si="18"/>
        <v>#REF!</v>
      </c>
      <c r="M256" s="18">
        <f t="shared" si="20"/>
        <v>0</v>
      </c>
      <c r="N256" s="19"/>
      <c r="O256" s="17">
        <f t="shared" si="19"/>
        <v>0</v>
      </c>
      <c r="P256" s="13">
        <v>0</v>
      </c>
      <c r="Q256" s="13">
        <f t="shared" si="16"/>
        <v>0</v>
      </c>
    </row>
    <row r="257" spans="1:17" ht="27" customHeight="1" x14ac:dyDescent="0.4">
      <c r="A257" s="9">
        <v>43504</v>
      </c>
      <c r="B257" s="9">
        <v>43504</v>
      </c>
      <c r="C257" s="11" t="s">
        <v>501</v>
      </c>
      <c r="D257" s="1" t="s">
        <v>502</v>
      </c>
      <c r="E257" s="1" t="s">
        <v>19</v>
      </c>
      <c r="F257" s="12">
        <v>0</v>
      </c>
      <c r="G257" s="13" t="e">
        <f>F257*#REF!</f>
        <v>#REF!</v>
      </c>
      <c r="H257" s="14"/>
      <c r="I257" s="15"/>
      <c r="J257" s="16">
        <f t="shared" si="17"/>
        <v>0</v>
      </c>
      <c r="K257" s="17">
        <f>IFERROR(H257+#REF!,0)</f>
        <v>0</v>
      </c>
      <c r="L257" s="17" t="e">
        <f t="shared" si="18"/>
        <v>#REF!</v>
      </c>
      <c r="M257" s="18">
        <f t="shared" si="20"/>
        <v>0</v>
      </c>
      <c r="N257" s="19"/>
      <c r="O257" s="17">
        <f t="shared" si="19"/>
        <v>0</v>
      </c>
      <c r="P257" s="13">
        <v>0</v>
      </c>
      <c r="Q257" s="13">
        <f t="shared" si="16"/>
        <v>0</v>
      </c>
    </row>
    <row r="258" spans="1:17" ht="27" customHeight="1" x14ac:dyDescent="0.4">
      <c r="A258" s="9">
        <v>43504</v>
      </c>
      <c r="B258" s="9">
        <v>43504</v>
      </c>
      <c r="C258" s="11" t="s">
        <v>503</v>
      </c>
      <c r="D258" s="1" t="s">
        <v>504</v>
      </c>
      <c r="E258" s="1" t="s">
        <v>19</v>
      </c>
      <c r="F258" s="12">
        <v>0</v>
      </c>
      <c r="G258" s="13" t="e">
        <f>F258*#REF!</f>
        <v>#REF!</v>
      </c>
      <c r="H258" s="14"/>
      <c r="I258" s="15"/>
      <c r="J258" s="16">
        <f t="shared" si="17"/>
        <v>0</v>
      </c>
      <c r="K258" s="17">
        <f>IFERROR(H258+#REF!,0)</f>
        <v>0</v>
      </c>
      <c r="L258" s="17" t="e">
        <f t="shared" si="18"/>
        <v>#REF!</v>
      </c>
      <c r="M258" s="18">
        <f t="shared" si="20"/>
        <v>0</v>
      </c>
      <c r="N258" s="19"/>
      <c r="O258" s="17">
        <f t="shared" si="19"/>
        <v>0</v>
      </c>
      <c r="P258" s="13">
        <v>0</v>
      </c>
      <c r="Q258" s="13">
        <f t="shared" si="16"/>
        <v>0</v>
      </c>
    </row>
    <row r="259" spans="1:17" ht="27" customHeight="1" x14ac:dyDescent="0.4">
      <c r="A259" s="9">
        <v>43504</v>
      </c>
      <c r="B259" s="9">
        <v>43504</v>
      </c>
      <c r="C259" s="11" t="s">
        <v>505</v>
      </c>
      <c r="D259" s="1" t="s">
        <v>506</v>
      </c>
      <c r="E259" s="1" t="s">
        <v>19</v>
      </c>
      <c r="F259" s="12">
        <v>0</v>
      </c>
      <c r="G259" s="13" t="e">
        <f>F259*#REF!</f>
        <v>#REF!</v>
      </c>
      <c r="H259" s="14"/>
      <c r="I259" s="15"/>
      <c r="J259" s="16">
        <f t="shared" si="17"/>
        <v>0</v>
      </c>
      <c r="K259" s="17">
        <f>IFERROR(H259+#REF!,0)</f>
        <v>0</v>
      </c>
      <c r="L259" s="17" t="e">
        <f t="shared" si="18"/>
        <v>#REF!</v>
      </c>
      <c r="M259" s="18">
        <f t="shared" si="20"/>
        <v>0</v>
      </c>
      <c r="N259" s="19"/>
      <c r="O259" s="17">
        <f t="shared" si="19"/>
        <v>0</v>
      </c>
      <c r="P259" s="13">
        <v>0</v>
      </c>
      <c r="Q259" s="13">
        <f t="shared" si="16"/>
        <v>0</v>
      </c>
    </row>
    <row r="260" spans="1:17" ht="27" customHeight="1" x14ac:dyDescent="0.4">
      <c r="A260" s="9">
        <v>43504</v>
      </c>
      <c r="B260" s="9">
        <v>43504</v>
      </c>
      <c r="C260" s="11" t="s">
        <v>507</v>
      </c>
      <c r="D260" s="1" t="s">
        <v>508</v>
      </c>
      <c r="E260" s="1" t="s">
        <v>19</v>
      </c>
      <c r="F260" s="12">
        <v>0</v>
      </c>
      <c r="G260" s="13" t="e">
        <f>F260*#REF!</f>
        <v>#REF!</v>
      </c>
      <c r="H260" s="14"/>
      <c r="I260" s="15"/>
      <c r="J260" s="16">
        <f t="shared" si="17"/>
        <v>0</v>
      </c>
      <c r="K260" s="17">
        <f>IFERROR(H260+#REF!,0)</f>
        <v>0</v>
      </c>
      <c r="L260" s="17" t="e">
        <f t="shared" si="18"/>
        <v>#REF!</v>
      </c>
      <c r="M260" s="18">
        <f t="shared" si="20"/>
        <v>0</v>
      </c>
      <c r="N260" s="19"/>
      <c r="O260" s="17">
        <f t="shared" si="19"/>
        <v>0</v>
      </c>
      <c r="P260" s="13">
        <v>0</v>
      </c>
      <c r="Q260" s="13">
        <f t="shared" si="16"/>
        <v>0</v>
      </c>
    </row>
    <row r="261" spans="1:17" ht="27" customHeight="1" x14ac:dyDescent="0.4">
      <c r="A261" s="9">
        <v>43504</v>
      </c>
      <c r="B261" s="9">
        <v>43504</v>
      </c>
      <c r="C261" s="11" t="s">
        <v>509</v>
      </c>
      <c r="D261" s="1" t="s">
        <v>510</v>
      </c>
      <c r="E261" s="1" t="s">
        <v>19</v>
      </c>
      <c r="F261" s="12">
        <v>0</v>
      </c>
      <c r="G261" s="13" t="e">
        <f>F261*#REF!</f>
        <v>#REF!</v>
      </c>
      <c r="H261" s="14"/>
      <c r="I261" s="15"/>
      <c r="J261" s="16">
        <f t="shared" si="17"/>
        <v>0</v>
      </c>
      <c r="K261" s="17">
        <f>IFERROR(H261+#REF!,0)</f>
        <v>0</v>
      </c>
      <c r="L261" s="17" t="e">
        <f t="shared" si="18"/>
        <v>#REF!</v>
      </c>
      <c r="M261" s="18">
        <f t="shared" si="20"/>
        <v>0</v>
      </c>
      <c r="N261" s="19"/>
      <c r="O261" s="17">
        <f t="shared" si="19"/>
        <v>0</v>
      </c>
      <c r="P261" s="13">
        <v>0</v>
      </c>
      <c r="Q261" s="13">
        <f t="shared" si="16"/>
        <v>0</v>
      </c>
    </row>
    <row r="262" spans="1:17" ht="27" customHeight="1" x14ac:dyDescent="0.4">
      <c r="A262" s="9">
        <v>43504</v>
      </c>
      <c r="B262" s="9">
        <v>43504</v>
      </c>
      <c r="C262" s="11" t="s">
        <v>511</v>
      </c>
      <c r="D262" s="1" t="s">
        <v>512</v>
      </c>
      <c r="E262" s="1" t="s">
        <v>19</v>
      </c>
      <c r="F262" s="12">
        <v>0</v>
      </c>
      <c r="G262" s="13" t="e">
        <f>F262*#REF!</f>
        <v>#REF!</v>
      </c>
      <c r="H262" s="14"/>
      <c r="I262" s="15"/>
      <c r="J262" s="16">
        <f t="shared" si="17"/>
        <v>0</v>
      </c>
      <c r="K262" s="17">
        <f>IFERROR(H262+#REF!,0)</f>
        <v>0</v>
      </c>
      <c r="L262" s="17" t="e">
        <f t="shared" si="18"/>
        <v>#REF!</v>
      </c>
      <c r="M262" s="18">
        <f t="shared" si="20"/>
        <v>0</v>
      </c>
      <c r="N262" s="19"/>
      <c r="O262" s="17">
        <f t="shared" si="19"/>
        <v>0</v>
      </c>
      <c r="P262" s="13">
        <v>0</v>
      </c>
      <c r="Q262" s="13">
        <f t="shared" si="16"/>
        <v>0</v>
      </c>
    </row>
    <row r="263" spans="1:17" ht="27" customHeight="1" x14ac:dyDescent="0.4">
      <c r="A263" s="9">
        <v>43504</v>
      </c>
      <c r="B263" s="9">
        <v>43504</v>
      </c>
      <c r="C263" s="11" t="s">
        <v>513</v>
      </c>
      <c r="D263" s="1" t="s">
        <v>514</v>
      </c>
      <c r="E263" s="1" t="s">
        <v>19</v>
      </c>
      <c r="F263" s="12">
        <v>0</v>
      </c>
      <c r="G263" s="13" t="e">
        <f>F263*#REF!</f>
        <v>#REF!</v>
      </c>
      <c r="H263" s="14"/>
      <c r="I263" s="15"/>
      <c r="J263" s="16">
        <f t="shared" si="17"/>
        <v>0</v>
      </c>
      <c r="K263" s="17">
        <f>IFERROR(H263+#REF!,0)</f>
        <v>0</v>
      </c>
      <c r="L263" s="17" t="e">
        <f t="shared" si="18"/>
        <v>#REF!</v>
      </c>
      <c r="M263" s="18">
        <f t="shared" si="20"/>
        <v>0</v>
      </c>
      <c r="N263" s="19"/>
      <c r="O263" s="17">
        <f t="shared" si="19"/>
        <v>0</v>
      </c>
      <c r="P263" s="13">
        <v>0</v>
      </c>
      <c r="Q263" s="13">
        <f t="shared" si="16"/>
        <v>0</v>
      </c>
    </row>
    <row r="264" spans="1:17" ht="27" customHeight="1" x14ac:dyDescent="0.4">
      <c r="A264" s="9">
        <v>43804</v>
      </c>
      <c r="B264" s="9">
        <v>43504</v>
      </c>
      <c r="C264" s="11" t="s">
        <v>515</v>
      </c>
      <c r="D264" s="1" t="s">
        <v>516</v>
      </c>
      <c r="E264" s="1" t="s">
        <v>19</v>
      </c>
      <c r="F264" s="12">
        <v>0</v>
      </c>
      <c r="G264" s="13" t="e">
        <f>F264*#REF!</f>
        <v>#REF!</v>
      </c>
      <c r="H264" s="14"/>
      <c r="I264" s="15"/>
      <c r="J264" s="16">
        <f t="shared" si="17"/>
        <v>0</v>
      </c>
      <c r="K264" s="17">
        <f>IFERROR(H264+#REF!,0)</f>
        <v>0</v>
      </c>
      <c r="L264" s="17" t="e">
        <f t="shared" si="18"/>
        <v>#REF!</v>
      </c>
      <c r="M264" s="18">
        <f t="shared" si="20"/>
        <v>0</v>
      </c>
      <c r="N264" s="19"/>
      <c r="O264" s="17">
        <f t="shared" si="19"/>
        <v>0</v>
      </c>
      <c r="P264" s="13">
        <v>0</v>
      </c>
      <c r="Q264" s="13">
        <f t="shared" si="16"/>
        <v>0</v>
      </c>
    </row>
    <row r="265" spans="1:17" ht="27" customHeight="1" x14ac:dyDescent="0.4">
      <c r="A265" s="9">
        <v>43804</v>
      </c>
      <c r="B265" s="9">
        <v>43804</v>
      </c>
      <c r="C265" s="11" t="s">
        <v>517</v>
      </c>
      <c r="D265" s="1" t="s">
        <v>518</v>
      </c>
      <c r="E265" s="1" t="s">
        <v>19</v>
      </c>
      <c r="F265" s="12">
        <v>0</v>
      </c>
      <c r="G265" s="13" t="e">
        <f>F265*#REF!</f>
        <v>#REF!</v>
      </c>
      <c r="H265" s="14"/>
      <c r="I265" s="15"/>
      <c r="J265" s="16">
        <f t="shared" si="17"/>
        <v>0</v>
      </c>
      <c r="K265" s="17">
        <f>IFERROR(H265+#REF!,0)</f>
        <v>0</v>
      </c>
      <c r="L265" s="17" t="e">
        <f t="shared" si="18"/>
        <v>#REF!</v>
      </c>
      <c r="M265" s="18">
        <f t="shared" si="20"/>
        <v>0</v>
      </c>
      <c r="N265" s="19"/>
      <c r="O265" s="17">
        <f t="shared" si="19"/>
        <v>0</v>
      </c>
      <c r="P265" s="13">
        <v>0</v>
      </c>
      <c r="Q265" s="13">
        <f t="shared" si="16"/>
        <v>0</v>
      </c>
    </row>
    <row r="266" spans="1:17" ht="27" customHeight="1" x14ac:dyDescent="0.4">
      <c r="A266" s="9">
        <v>43804</v>
      </c>
      <c r="B266" s="9">
        <v>43804</v>
      </c>
      <c r="C266" s="11" t="s">
        <v>519</v>
      </c>
      <c r="D266" s="1" t="s">
        <v>520</v>
      </c>
      <c r="E266" s="1" t="s">
        <v>19</v>
      </c>
      <c r="F266" s="12">
        <v>0</v>
      </c>
      <c r="G266" s="13" t="e">
        <f>F266*#REF!</f>
        <v>#REF!</v>
      </c>
      <c r="H266" s="14"/>
      <c r="I266" s="15"/>
      <c r="J266" s="16">
        <f t="shared" si="17"/>
        <v>0</v>
      </c>
      <c r="K266" s="17">
        <f>IFERROR(H266+#REF!,0)</f>
        <v>0</v>
      </c>
      <c r="L266" s="17" t="e">
        <f t="shared" si="18"/>
        <v>#REF!</v>
      </c>
      <c r="M266" s="18">
        <f t="shared" si="20"/>
        <v>0</v>
      </c>
      <c r="N266" s="19"/>
      <c r="O266" s="17">
        <f t="shared" si="19"/>
        <v>0</v>
      </c>
      <c r="P266" s="13">
        <v>0</v>
      </c>
      <c r="Q266" s="13">
        <f t="shared" ref="Q266:Q281" si="21">F266*P266</f>
        <v>0</v>
      </c>
    </row>
    <row r="267" spans="1:17" ht="27" customHeight="1" x14ac:dyDescent="0.4">
      <c r="A267" s="9">
        <v>43804</v>
      </c>
      <c r="B267" s="9">
        <v>43804</v>
      </c>
      <c r="C267" s="11" t="s">
        <v>521</v>
      </c>
      <c r="D267" s="1" t="s">
        <v>522</v>
      </c>
      <c r="E267" s="1" t="s">
        <v>19</v>
      </c>
      <c r="F267" s="12">
        <v>0</v>
      </c>
      <c r="G267" s="13" t="e">
        <f>F267*#REF!</f>
        <v>#REF!</v>
      </c>
      <c r="H267" s="14"/>
      <c r="I267" s="15"/>
      <c r="J267" s="16">
        <f t="shared" si="17"/>
        <v>0</v>
      </c>
      <c r="K267" s="17">
        <f>IFERROR(H267+#REF!,0)</f>
        <v>0</v>
      </c>
      <c r="L267" s="17" t="e">
        <f t="shared" si="18"/>
        <v>#REF!</v>
      </c>
      <c r="M267" s="18">
        <f t="shared" si="20"/>
        <v>0</v>
      </c>
      <c r="N267" s="19"/>
      <c r="O267" s="17">
        <f t="shared" si="19"/>
        <v>0</v>
      </c>
      <c r="P267" s="13">
        <v>0</v>
      </c>
      <c r="Q267" s="13">
        <f t="shared" si="21"/>
        <v>0</v>
      </c>
    </row>
    <row r="268" spans="1:17" ht="27" customHeight="1" x14ac:dyDescent="0.4">
      <c r="A268" s="9">
        <v>43504</v>
      </c>
      <c r="B268" s="9">
        <v>43804</v>
      </c>
      <c r="C268" s="11" t="s">
        <v>523</v>
      </c>
      <c r="D268" s="1" t="s">
        <v>524</v>
      </c>
      <c r="E268" s="1" t="s">
        <v>19</v>
      </c>
      <c r="F268" s="12">
        <v>0</v>
      </c>
      <c r="G268" s="13" t="e">
        <f>F268*#REF!</f>
        <v>#REF!</v>
      </c>
      <c r="H268" s="14"/>
      <c r="I268" s="15"/>
      <c r="J268" s="16">
        <f t="shared" ref="J268:J283" si="22">+H268*I268</f>
        <v>0</v>
      </c>
      <c r="K268" s="17">
        <f>IFERROR(H268+#REF!,0)</f>
        <v>0</v>
      </c>
      <c r="L268" s="17" t="e">
        <f t="shared" si="18"/>
        <v>#REF!</v>
      </c>
      <c r="M268" s="18">
        <f t="shared" si="20"/>
        <v>0</v>
      </c>
      <c r="N268" s="19"/>
      <c r="O268" s="17">
        <f t="shared" si="19"/>
        <v>0</v>
      </c>
      <c r="P268" s="13">
        <v>0</v>
      </c>
      <c r="Q268" s="13">
        <f t="shared" si="21"/>
        <v>0</v>
      </c>
    </row>
    <row r="269" spans="1:17" ht="27" customHeight="1" x14ac:dyDescent="0.4">
      <c r="A269" s="9">
        <v>43504</v>
      </c>
      <c r="B269" s="9">
        <v>43504</v>
      </c>
      <c r="C269" s="11" t="s">
        <v>525</v>
      </c>
      <c r="D269" s="1" t="s">
        <v>526</v>
      </c>
      <c r="E269" s="1" t="s">
        <v>19</v>
      </c>
      <c r="F269" s="12">
        <v>0</v>
      </c>
      <c r="G269" s="13" t="e">
        <f>F269*#REF!</f>
        <v>#REF!</v>
      </c>
      <c r="H269" s="14"/>
      <c r="I269" s="15"/>
      <c r="J269" s="16">
        <f t="shared" si="22"/>
        <v>0</v>
      </c>
      <c r="K269" s="17">
        <f>IFERROR(H269+#REF!,0)</f>
        <v>0</v>
      </c>
      <c r="L269" s="17" t="e">
        <f t="shared" ref="L269:L283" si="23">+J269+G269</f>
        <v>#REF!</v>
      </c>
      <c r="M269" s="18">
        <f t="shared" si="20"/>
        <v>0</v>
      </c>
      <c r="N269" s="19"/>
      <c r="O269" s="17">
        <f t="shared" si="19"/>
        <v>0</v>
      </c>
      <c r="P269" s="13">
        <v>0</v>
      </c>
      <c r="Q269" s="13">
        <f t="shared" si="21"/>
        <v>0</v>
      </c>
    </row>
    <row r="270" spans="1:17" ht="27" customHeight="1" x14ac:dyDescent="0.4">
      <c r="A270" s="9">
        <v>43504</v>
      </c>
      <c r="B270" s="9">
        <v>43504</v>
      </c>
      <c r="C270" s="11" t="s">
        <v>527</v>
      </c>
      <c r="D270" s="1" t="s">
        <v>528</v>
      </c>
      <c r="E270" s="1" t="s">
        <v>19</v>
      </c>
      <c r="F270" s="12">
        <v>0</v>
      </c>
      <c r="G270" s="13" t="e">
        <f>F270*#REF!</f>
        <v>#REF!</v>
      </c>
      <c r="H270" s="14"/>
      <c r="I270" s="15"/>
      <c r="J270" s="16">
        <f t="shared" si="22"/>
        <v>0</v>
      </c>
      <c r="K270" s="17">
        <f>IFERROR(H270+#REF!,0)</f>
        <v>0</v>
      </c>
      <c r="L270" s="17" t="e">
        <f t="shared" si="23"/>
        <v>#REF!</v>
      </c>
      <c r="M270" s="18">
        <f t="shared" si="20"/>
        <v>0</v>
      </c>
      <c r="N270" s="19"/>
      <c r="O270" s="17">
        <f t="shared" ref="O270:O283" si="24">+M270*N270</f>
        <v>0</v>
      </c>
      <c r="P270" s="13">
        <v>0</v>
      </c>
      <c r="Q270" s="13">
        <f t="shared" si="21"/>
        <v>0</v>
      </c>
    </row>
    <row r="271" spans="1:17" ht="27" customHeight="1" x14ac:dyDescent="0.4">
      <c r="A271" s="9">
        <v>43512</v>
      </c>
      <c r="B271" s="9">
        <v>43504</v>
      </c>
      <c r="C271" s="11" t="s">
        <v>529</v>
      </c>
      <c r="D271" s="1" t="s">
        <v>530</v>
      </c>
      <c r="E271" s="1" t="s">
        <v>19</v>
      </c>
      <c r="F271" s="12">
        <v>0</v>
      </c>
      <c r="G271" s="13" t="e">
        <f>F271*#REF!</f>
        <v>#REF!</v>
      </c>
      <c r="H271" s="14"/>
      <c r="I271" s="15"/>
      <c r="J271" s="16">
        <f t="shared" si="22"/>
        <v>0</v>
      </c>
      <c r="K271" s="17">
        <f>IFERROR(H271+#REF!,0)</f>
        <v>0</v>
      </c>
      <c r="L271" s="17" t="e">
        <f t="shared" si="23"/>
        <v>#REF!</v>
      </c>
      <c r="M271" s="18">
        <f t="shared" si="20"/>
        <v>0</v>
      </c>
      <c r="N271" s="19"/>
      <c r="O271" s="17">
        <f t="shared" si="24"/>
        <v>0</v>
      </c>
      <c r="P271" s="13">
        <v>0</v>
      </c>
      <c r="Q271" s="13">
        <f t="shared" si="21"/>
        <v>0</v>
      </c>
    </row>
    <row r="272" spans="1:17" ht="27" customHeight="1" x14ac:dyDescent="0.4">
      <c r="A272" s="9"/>
      <c r="B272" s="9">
        <v>43512</v>
      </c>
      <c r="C272" s="11" t="s">
        <v>531</v>
      </c>
      <c r="D272" s="1" t="s">
        <v>532</v>
      </c>
      <c r="E272" s="1" t="s">
        <v>19</v>
      </c>
      <c r="F272" s="12">
        <v>0</v>
      </c>
      <c r="G272" s="13" t="e">
        <f>F272*#REF!</f>
        <v>#REF!</v>
      </c>
      <c r="H272" s="14"/>
      <c r="I272" s="15"/>
      <c r="J272" s="16">
        <f t="shared" si="22"/>
        <v>0</v>
      </c>
      <c r="K272" s="17">
        <f>IFERROR(H272+#REF!,0)</f>
        <v>0</v>
      </c>
      <c r="L272" s="17" t="e">
        <f t="shared" si="23"/>
        <v>#REF!</v>
      </c>
      <c r="M272" s="18">
        <f t="shared" si="20"/>
        <v>0</v>
      </c>
      <c r="N272" s="19"/>
      <c r="O272" s="17">
        <f t="shared" si="24"/>
        <v>0</v>
      </c>
      <c r="P272" s="13">
        <v>0</v>
      </c>
      <c r="Q272" s="13">
        <f t="shared" si="21"/>
        <v>0</v>
      </c>
    </row>
    <row r="273" spans="1:17" ht="27" customHeight="1" x14ac:dyDescent="0.4">
      <c r="A273" s="9"/>
      <c r="B273" s="9">
        <v>46013</v>
      </c>
      <c r="C273" s="11"/>
      <c r="D273" s="1" t="s">
        <v>551</v>
      </c>
      <c r="E273" s="1"/>
      <c r="F273" s="12">
        <v>7670</v>
      </c>
      <c r="G273" s="13"/>
      <c r="H273" s="14"/>
      <c r="I273" s="15"/>
      <c r="J273" s="16"/>
      <c r="K273" s="17"/>
      <c r="L273" s="17"/>
      <c r="M273" s="18"/>
      <c r="N273" s="19"/>
      <c r="O273" s="17"/>
      <c r="P273" s="13">
        <v>0</v>
      </c>
      <c r="Q273" s="13">
        <f t="shared" si="21"/>
        <v>0</v>
      </c>
    </row>
    <row r="274" spans="1:17" ht="27" customHeight="1" x14ac:dyDescent="0.4">
      <c r="A274" s="9"/>
      <c r="B274" s="9">
        <v>46013</v>
      </c>
      <c r="C274" s="11"/>
      <c r="D274" s="1" t="s">
        <v>552</v>
      </c>
      <c r="E274" s="1"/>
      <c r="F274" s="12">
        <v>708</v>
      </c>
      <c r="G274" s="13"/>
      <c r="H274" s="14"/>
      <c r="I274" s="15"/>
      <c r="J274" s="16"/>
      <c r="K274" s="17"/>
      <c r="L274" s="17"/>
      <c r="M274" s="18"/>
      <c r="N274" s="19"/>
      <c r="O274" s="17"/>
      <c r="P274" s="13">
        <v>2</v>
      </c>
      <c r="Q274" s="13">
        <f t="shared" si="21"/>
        <v>1416</v>
      </c>
    </row>
    <row r="275" spans="1:17" ht="27" customHeight="1" x14ac:dyDescent="0.4">
      <c r="A275" s="9"/>
      <c r="B275" s="9">
        <v>46013</v>
      </c>
      <c r="C275" s="11"/>
      <c r="D275" s="1" t="s">
        <v>533</v>
      </c>
      <c r="E275" s="1" t="s">
        <v>19</v>
      </c>
      <c r="F275" s="12">
        <v>3776</v>
      </c>
      <c r="G275" s="13" t="e">
        <f>F275*#REF!</f>
        <v>#REF!</v>
      </c>
      <c r="H275" s="14"/>
      <c r="I275" s="15"/>
      <c r="J275" s="16">
        <f>+H275*I275</f>
        <v>0</v>
      </c>
      <c r="K275" s="17">
        <f>IFERROR(H275+#REF!,0)</f>
        <v>0</v>
      </c>
      <c r="L275" s="17" t="e">
        <f t="shared" si="23"/>
        <v>#REF!</v>
      </c>
      <c r="M275" s="18">
        <f t="shared" si="20"/>
        <v>3776</v>
      </c>
      <c r="N275" s="19"/>
      <c r="O275" s="17">
        <f t="shared" si="24"/>
        <v>0</v>
      </c>
      <c r="P275" s="13">
        <v>2</v>
      </c>
      <c r="Q275" s="13">
        <f t="shared" si="21"/>
        <v>7552</v>
      </c>
    </row>
    <row r="276" spans="1:17" ht="27" customHeight="1" x14ac:dyDescent="0.4">
      <c r="A276" s="9">
        <v>43504</v>
      </c>
      <c r="B276" s="9">
        <v>43504</v>
      </c>
      <c r="C276" s="11" t="s">
        <v>534</v>
      </c>
      <c r="D276" s="1" t="s">
        <v>535</v>
      </c>
      <c r="E276" s="1" t="s">
        <v>19</v>
      </c>
      <c r="F276" s="12">
        <v>0</v>
      </c>
      <c r="G276" s="13" t="e">
        <f>F276*#REF!</f>
        <v>#REF!</v>
      </c>
      <c r="H276" s="14"/>
      <c r="I276" s="15"/>
      <c r="J276" s="16"/>
      <c r="K276" s="17">
        <f>IFERROR(H276+#REF!,0)</f>
        <v>0</v>
      </c>
      <c r="L276" s="17" t="e">
        <f t="shared" si="23"/>
        <v>#REF!</v>
      </c>
      <c r="M276" s="18">
        <f t="shared" si="20"/>
        <v>0</v>
      </c>
      <c r="N276" s="19"/>
      <c r="O276" s="17">
        <f t="shared" si="24"/>
        <v>0</v>
      </c>
      <c r="P276" s="13">
        <v>0</v>
      </c>
      <c r="Q276" s="13">
        <f t="shared" si="21"/>
        <v>0</v>
      </c>
    </row>
    <row r="277" spans="1:17" ht="27" customHeight="1" x14ac:dyDescent="0.4">
      <c r="A277" s="26">
        <v>44456</v>
      </c>
      <c r="B277" s="9">
        <v>44456</v>
      </c>
      <c r="C277" s="11" t="s">
        <v>536</v>
      </c>
      <c r="D277" s="1" t="s">
        <v>537</v>
      </c>
      <c r="E277" s="27" t="s">
        <v>19</v>
      </c>
      <c r="F277" s="12">
        <v>228.50831519547114</v>
      </c>
      <c r="G277" s="13" t="e">
        <f>F277*#REF!</f>
        <v>#REF!</v>
      </c>
      <c r="H277" s="14"/>
      <c r="I277" s="15"/>
      <c r="J277" s="16">
        <f t="shared" si="22"/>
        <v>0</v>
      </c>
      <c r="K277" s="17">
        <f>IFERROR(H277+#REF!,0)</f>
        <v>0</v>
      </c>
      <c r="L277" s="13" t="e">
        <f t="shared" si="23"/>
        <v>#REF!</v>
      </c>
      <c r="M277" s="18">
        <f t="shared" ref="M277:M283" si="25">IF(IFERROR(L277/K277,0)&lt;&gt;0,IFERROR(L277/K277,0),F277)</f>
        <v>228.50831519547114</v>
      </c>
      <c r="N277" s="19">
        <v>6</v>
      </c>
      <c r="O277" s="13">
        <f t="shared" si="24"/>
        <v>1371.0498911728268</v>
      </c>
      <c r="P277" s="13">
        <v>306</v>
      </c>
      <c r="Q277" s="13">
        <f t="shared" si="21"/>
        <v>69923.544449814173</v>
      </c>
    </row>
    <row r="278" spans="1:17" ht="27" customHeight="1" x14ac:dyDescent="0.4">
      <c r="A278" s="26">
        <v>44456</v>
      </c>
      <c r="B278" s="9">
        <v>44456</v>
      </c>
      <c r="C278" s="11" t="s">
        <v>538</v>
      </c>
      <c r="D278" s="1" t="s">
        <v>539</v>
      </c>
      <c r="E278" s="27" t="s">
        <v>19</v>
      </c>
      <c r="F278" s="12">
        <v>35.131593132066804</v>
      </c>
      <c r="G278" s="13" t="e">
        <f>F278*#REF!</f>
        <v>#REF!</v>
      </c>
      <c r="H278" s="14"/>
      <c r="I278" s="15"/>
      <c r="J278" s="16">
        <f t="shared" si="22"/>
        <v>0</v>
      </c>
      <c r="K278" s="17">
        <f>IFERROR(H278+#REF!,0)</f>
        <v>0</v>
      </c>
      <c r="L278" s="13" t="e">
        <f t="shared" si="23"/>
        <v>#REF!</v>
      </c>
      <c r="M278" s="18">
        <f t="shared" si="25"/>
        <v>35.131593132066804</v>
      </c>
      <c r="N278" s="19">
        <v>132</v>
      </c>
      <c r="O278" s="13">
        <f t="shared" si="24"/>
        <v>4637.3702934328185</v>
      </c>
      <c r="P278" s="13">
        <v>766</v>
      </c>
      <c r="Q278" s="13">
        <f t="shared" si="21"/>
        <v>26910.800339163172</v>
      </c>
    </row>
    <row r="279" spans="1:17" ht="27" customHeight="1" x14ac:dyDescent="0.4">
      <c r="A279" s="26">
        <v>44648</v>
      </c>
      <c r="B279" s="9">
        <v>44648</v>
      </c>
      <c r="C279" s="11" t="s">
        <v>540</v>
      </c>
      <c r="D279" s="1" t="s">
        <v>541</v>
      </c>
      <c r="E279" s="27" t="s">
        <v>19</v>
      </c>
      <c r="F279" s="12">
        <v>203.78302324062099</v>
      </c>
      <c r="G279" s="13" t="e">
        <f>F279*#REF!</f>
        <v>#REF!</v>
      </c>
      <c r="H279" s="14"/>
      <c r="I279" s="15"/>
      <c r="J279" s="16">
        <f t="shared" si="22"/>
        <v>0</v>
      </c>
      <c r="K279" s="17">
        <f>IFERROR(H279+#REF!,0)</f>
        <v>0</v>
      </c>
      <c r="L279" s="13" t="e">
        <f t="shared" si="23"/>
        <v>#REF!</v>
      </c>
      <c r="M279" s="18">
        <f t="shared" si="25"/>
        <v>203.78302324062099</v>
      </c>
      <c r="N279" s="19">
        <v>9</v>
      </c>
      <c r="O279" s="13">
        <f t="shared" si="24"/>
        <v>1834.0472091655888</v>
      </c>
      <c r="P279" s="13">
        <v>349</v>
      </c>
      <c r="Q279" s="13">
        <f t="shared" si="21"/>
        <v>71120.275110976727</v>
      </c>
    </row>
    <row r="280" spans="1:17" ht="27" customHeight="1" x14ac:dyDescent="0.4">
      <c r="A280" s="26">
        <v>44456</v>
      </c>
      <c r="B280" s="9">
        <v>44456</v>
      </c>
      <c r="C280" s="11" t="s">
        <v>542</v>
      </c>
      <c r="D280" s="1" t="s">
        <v>543</v>
      </c>
      <c r="E280" s="27" t="s">
        <v>19</v>
      </c>
      <c r="F280" s="12">
        <v>206.7550348757245</v>
      </c>
      <c r="G280" s="13" t="e">
        <f>F280*#REF!</f>
        <v>#REF!</v>
      </c>
      <c r="H280" s="14"/>
      <c r="I280" s="15"/>
      <c r="J280" s="16">
        <f t="shared" si="22"/>
        <v>0</v>
      </c>
      <c r="K280" s="17">
        <f>IFERROR(H280+#REF!,0)</f>
        <v>0</v>
      </c>
      <c r="L280" s="13" t="e">
        <f t="shared" si="23"/>
        <v>#REF!</v>
      </c>
      <c r="M280" s="18">
        <f t="shared" si="25"/>
        <v>206.7550348757245</v>
      </c>
      <c r="N280" s="19"/>
      <c r="O280" s="13">
        <f t="shared" si="24"/>
        <v>0</v>
      </c>
      <c r="P280" s="13">
        <v>325</v>
      </c>
      <c r="Q280" s="13">
        <f t="shared" si="21"/>
        <v>67195.386334610463</v>
      </c>
    </row>
    <row r="281" spans="1:17" ht="27" customHeight="1" x14ac:dyDescent="0.4">
      <c r="A281" s="9">
        <v>44801</v>
      </c>
      <c r="B281" s="9">
        <v>44801</v>
      </c>
      <c r="C281" s="11" t="s">
        <v>544</v>
      </c>
      <c r="D281" s="1" t="s">
        <v>545</v>
      </c>
      <c r="E281" s="1" t="s">
        <v>19</v>
      </c>
      <c r="F281" s="12">
        <v>678.5</v>
      </c>
      <c r="G281" s="13" t="e">
        <f>F281*#REF!</f>
        <v>#REF!</v>
      </c>
      <c r="H281" s="14"/>
      <c r="I281" s="15"/>
      <c r="J281" s="16">
        <f t="shared" si="22"/>
        <v>0</v>
      </c>
      <c r="K281" s="17">
        <f>IFERROR(H281+#REF!,0)</f>
        <v>0</v>
      </c>
      <c r="L281" s="13" t="e">
        <f t="shared" si="23"/>
        <v>#REF!</v>
      </c>
      <c r="M281" s="18">
        <f t="shared" si="25"/>
        <v>678.5</v>
      </c>
      <c r="N281" s="19"/>
      <c r="O281" s="13">
        <f t="shared" si="24"/>
        <v>0</v>
      </c>
      <c r="P281" s="13">
        <v>6</v>
      </c>
      <c r="Q281" s="13">
        <f t="shared" si="21"/>
        <v>4071</v>
      </c>
    </row>
    <row r="282" spans="1:17" ht="27" customHeight="1" x14ac:dyDescent="0.4">
      <c r="A282" s="26">
        <v>44801</v>
      </c>
      <c r="B282" s="9">
        <v>44801</v>
      </c>
      <c r="C282" s="11" t="s">
        <v>546</v>
      </c>
      <c r="D282" s="1" t="s">
        <v>547</v>
      </c>
      <c r="E282" s="27" t="s">
        <v>19</v>
      </c>
      <c r="F282" s="12">
        <v>0</v>
      </c>
      <c r="G282" s="13" t="e">
        <f>F282*#REF!</f>
        <v>#REF!</v>
      </c>
      <c r="H282" s="14"/>
      <c r="I282" s="15"/>
      <c r="J282" s="16">
        <f t="shared" si="22"/>
        <v>0</v>
      </c>
      <c r="K282" s="17">
        <f>IFERROR(H282+#REF!,0)</f>
        <v>0</v>
      </c>
      <c r="L282" s="13" t="e">
        <f t="shared" si="23"/>
        <v>#REF!</v>
      </c>
      <c r="M282" s="18">
        <f t="shared" si="25"/>
        <v>0</v>
      </c>
      <c r="N282" s="19"/>
      <c r="O282" s="13">
        <f t="shared" si="24"/>
        <v>0</v>
      </c>
      <c r="P282" s="13">
        <v>0</v>
      </c>
      <c r="Q282" s="13">
        <v>0</v>
      </c>
    </row>
    <row r="283" spans="1:17" ht="27" customHeight="1" x14ac:dyDescent="0.4">
      <c r="A283" s="9">
        <v>44456</v>
      </c>
      <c r="B283" s="9">
        <v>44456</v>
      </c>
      <c r="C283" s="11" t="s">
        <v>548</v>
      </c>
      <c r="D283" s="1" t="s">
        <v>549</v>
      </c>
      <c r="E283" s="1" t="s">
        <v>19</v>
      </c>
      <c r="F283" s="12">
        <v>0</v>
      </c>
      <c r="G283" s="13" t="e">
        <f>F283*#REF!</f>
        <v>#REF!</v>
      </c>
      <c r="H283" s="14"/>
      <c r="I283" s="15"/>
      <c r="J283" s="16">
        <f t="shared" si="22"/>
        <v>0</v>
      </c>
      <c r="K283" s="17">
        <f>IFERROR(H283+#REF!,0)</f>
        <v>0</v>
      </c>
      <c r="L283" s="13" t="e">
        <f t="shared" si="23"/>
        <v>#REF!</v>
      </c>
      <c r="M283" s="18">
        <f t="shared" si="25"/>
        <v>0</v>
      </c>
      <c r="N283" s="19"/>
      <c r="O283" s="13">
        <f t="shared" si="24"/>
        <v>0</v>
      </c>
      <c r="P283" s="13">
        <v>0</v>
      </c>
      <c r="Q283" s="13">
        <v>0</v>
      </c>
    </row>
    <row r="284" spans="1:17" ht="27" customHeight="1" x14ac:dyDescent="0.4">
      <c r="A284" s="1"/>
      <c r="B284" s="10"/>
      <c r="C284" s="1"/>
      <c r="D284" s="1"/>
      <c r="E284" s="1"/>
      <c r="F284" s="29"/>
      <c r="G284" s="12" t="e">
        <f>SUM(G9:G283)</f>
        <v>#REF!</v>
      </c>
      <c r="H284" s="13"/>
      <c r="I284" s="1"/>
      <c r="J284" s="17">
        <f>SUBTOTAL(9,J9:J283)</f>
        <v>62709.998280000007</v>
      </c>
      <c r="K284" s="13">
        <f>SUBTOTAL(9,K9:K283)</f>
        <v>0</v>
      </c>
      <c r="L284" s="13" t="e">
        <f>SUBTOTAL(9,L9:L283)</f>
        <v>#REF!</v>
      </c>
      <c r="M284" s="13"/>
      <c r="N284" s="19"/>
      <c r="O284" s="13">
        <f>SUBTOTAL(9,O9:O283)</f>
        <v>249446.92089057865</v>
      </c>
      <c r="P284" s="1"/>
      <c r="Q284" s="30">
        <f>SUM(Q9:Q283)</f>
        <v>3869197.0533922962</v>
      </c>
    </row>
    <row r="285" spans="1:17" ht="145.5" customHeight="1" x14ac:dyDescent="0.4">
      <c r="A285" s="36" t="s">
        <v>558</v>
      </c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</row>
    <row r="286" spans="1:17" ht="156.75" customHeight="1" x14ac:dyDescent="0.4">
      <c r="A286" s="11" t="s">
        <v>559</v>
      </c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</row>
    <row r="287" spans="1:17" ht="27" customHeight="1" x14ac:dyDescent="0.4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</row>
  </sheetData>
  <mergeCells count="3">
    <mergeCell ref="A1:Q5"/>
    <mergeCell ref="A6:Q6"/>
    <mergeCell ref="A7:Q7"/>
  </mergeCells>
  <conditionalFormatting sqref="D8:D283">
    <cfRule type="containsText" dxfId="0" priority="3" operator="containsText" text="DESCRIPCION DEL ARTICULO ">
      <formula>NOT(ISERROR(SEARCH("DESCRIPCION DEL ARTICULO ",D8)))</formula>
    </cfRule>
  </conditionalFormatting>
  <pageMargins left="0.98425196850393704" right="0.98425196850393704" top="0.98425196850393704" bottom="0.98425196850393704" header="0.51181102362204722" footer="0.98425196850393704"/>
  <pageSetup paperSize="9" scale="24" orientation="portrait" r:id="rId1"/>
  <rowBreaks count="2" manualBreakCount="2">
    <brk id="101" max="16383" man="1"/>
    <brk id="19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CUARTO TRIMESTRES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Castalin Soto Carrasco</dc:creator>
  <cp:lastModifiedBy>Castalin Soto Carrasco</cp:lastModifiedBy>
  <cp:lastPrinted>2026-01-14T15:35:31Z</cp:lastPrinted>
  <dcterms:created xsi:type="dcterms:W3CDTF">2026-01-13T14:01:52Z</dcterms:created>
  <dcterms:modified xsi:type="dcterms:W3CDTF">2026-01-14T16:42:22Z</dcterms:modified>
</cp:coreProperties>
</file>